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0" windowWidth="14910" windowHeight="12765" tabRatio="947" firstSheet="11" activeTab="21"/>
  </bookViews>
  <sheets>
    <sheet name="24-01-001 Ind. Proy" sheetId="1" r:id="rId1"/>
    <sheet name="24-01-001 Res. Proy" sheetId="2" r:id="rId2"/>
    <sheet name="24-02-001 Ind. Proy" sheetId="3" r:id="rId3"/>
    <sheet name="24-02-001 Res. Proy" sheetId="4" r:id="rId4"/>
    <sheet name="24-02-002 Ind. Proy" sheetId="5" r:id="rId5"/>
    <sheet name="24-02-002 Res. Proy" sheetId="6" r:id="rId6"/>
    <sheet name="24-02-003 Ind. Proy" sheetId="9" r:id="rId7"/>
    <sheet name="24-02-003 Res. Proy" sheetId="10" r:id="rId8"/>
    <sheet name="24-03-001 Ind. Proy" sheetId="11" r:id="rId9"/>
    <sheet name="24-03-001 Res. Proy" sheetId="12" r:id="rId10"/>
    <sheet name="24-03-002 Ind. Proy" sheetId="13" r:id="rId11"/>
    <sheet name="24-03-002 Res. Proy" sheetId="14" r:id="rId12"/>
    <sheet name="24-03-003 Ind. Proy" sheetId="18" r:id="rId13"/>
    <sheet name="24-03-003 Res. Proy" sheetId="19" r:id="rId14"/>
    <sheet name="24-03-005 Ind. Proy" sheetId="20" r:id="rId15"/>
    <sheet name="24-03-005 Res. Proy" sheetId="21" r:id="rId16"/>
    <sheet name="24-03-006 Ind. Proy" sheetId="22" r:id="rId17"/>
    <sheet name="24-03-006 Res. Proy" sheetId="23" r:id="rId18"/>
    <sheet name="24-03-007 Ind. Proy" sheetId="24" r:id="rId19"/>
    <sheet name="24-03-007 Res. Proy" sheetId="25" r:id="rId20"/>
    <sheet name="24-03-008 Ind. Proy" sheetId="26" r:id="rId21"/>
    <sheet name="24-03-008 Res. Proy" sheetId="27" r:id="rId22"/>
  </sheets>
  <definedNames>
    <definedName name="_xlnm.Print_Area" localSheetId="0">'24-01-001 Ind. Proy'!$A$1:$AJ$191</definedName>
    <definedName name="_xlnm.Print_Area" localSheetId="2">'24-02-001 Ind. Proy'!$A$1:$AJ$191</definedName>
    <definedName name="_xlnm.Print_Area" localSheetId="4">'24-02-002 Ind. Proy'!$A$1:$AJ$191</definedName>
    <definedName name="_xlnm.Print_Area" localSheetId="6">'24-02-003 Ind. Proy'!$A$1:$AJ$191</definedName>
    <definedName name="_xlnm.Print_Area" localSheetId="8">'24-03-001 Ind. Proy'!$A$1:$AJ$191</definedName>
    <definedName name="_xlnm.Print_Area" localSheetId="10">'24-03-002 Ind. Proy'!$A$1:$AJ$191</definedName>
    <definedName name="_xlnm.Print_Area" localSheetId="12">'24-03-003 Ind. Proy'!$A$1:$AJ$191</definedName>
    <definedName name="_xlnm.Print_Area" localSheetId="14">'24-03-005 Ind. Proy'!$A$1:$AJ$191</definedName>
    <definedName name="_xlnm.Print_Area" localSheetId="16">'24-03-006 Ind. Proy'!$A$1:$AJ$192</definedName>
    <definedName name="_xlnm.Print_Area" localSheetId="18">'24-03-007 Ind. Proy'!$A$1:$AJ$191</definedName>
    <definedName name="_xlnm.Print_Area" localSheetId="20">'24-03-008 Ind. Proy'!$A$1:$AJ$191</definedName>
  </definedNames>
  <calcPr calcId="125725"/>
</workbook>
</file>

<file path=xl/calcChain.xml><?xml version="1.0" encoding="utf-8"?>
<calcChain xmlns="http://schemas.openxmlformats.org/spreadsheetml/2006/main">
  <c r="K189" i="26"/>
  <c r="W23" i="25"/>
  <c r="J23"/>
  <c r="AH190" i="22"/>
  <c r="AH189"/>
  <c r="AH191" s="1"/>
  <c r="AG190"/>
  <c r="T190"/>
  <c r="K190"/>
  <c r="K189"/>
  <c r="R190" l="1"/>
  <c r="S191" l="1"/>
  <c r="R191"/>
  <c r="Y189"/>
  <c r="AC189"/>
  <c r="AG189"/>
  <c r="U189"/>
  <c r="K191"/>
  <c r="AI189" l="1"/>
  <c r="AJ189" s="1"/>
  <c r="A5" i="27" l="1"/>
  <c r="A24" s="1"/>
  <c r="V23"/>
  <c r="U23"/>
  <c r="T23"/>
  <c r="S23"/>
  <c r="R23"/>
  <c r="Q23"/>
  <c r="P23"/>
  <c r="O23"/>
  <c r="N23"/>
  <c r="M23"/>
  <c r="L23"/>
  <c r="K23"/>
  <c r="I23"/>
  <c r="G23"/>
  <c r="F23"/>
  <c r="E23"/>
  <c r="D23"/>
  <c r="C18"/>
  <c r="B18"/>
  <c r="Y17"/>
  <c r="X17"/>
  <c r="A1"/>
  <c r="A191" i="26"/>
  <c r="AF190"/>
  <c r="AE190"/>
  <c r="AD190"/>
  <c r="AB190"/>
  <c r="AA190"/>
  <c r="Z190"/>
  <c r="X190"/>
  <c r="W190"/>
  <c r="V190"/>
  <c r="T190"/>
  <c r="S190"/>
  <c r="R190"/>
  <c r="O190"/>
  <c r="N190"/>
  <c r="M190"/>
  <c r="K190"/>
  <c r="C23" i="27" s="1"/>
  <c r="J190" i="26"/>
  <c r="B23" i="27" s="1"/>
  <c r="AG189" i="26"/>
  <c r="AG190" s="1"/>
  <c r="AC189"/>
  <c r="AC190" s="1"/>
  <c r="Y189"/>
  <c r="Y190" s="1"/>
  <c r="U189"/>
  <c r="AH189" s="1"/>
  <c r="AF187"/>
  <c r="AE187"/>
  <c r="AD187"/>
  <c r="AB187"/>
  <c r="AA187"/>
  <c r="Z187"/>
  <c r="X187"/>
  <c r="W187"/>
  <c r="V187"/>
  <c r="T187"/>
  <c r="S187"/>
  <c r="R187"/>
  <c r="O187"/>
  <c r="N187"/>
  <c r="M187"/>
  <c r="K187"/>
  <c r="J187"/>
  <c r="AG186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G187" s="1"/>
  <c r="AC177"/>
  <c r="AC187" s="1"/>
  <c r="Y177"/>
  <c r="Y187" s="1"/>
  <c r="U177"/>
  <c r="U187" s="1"/>
  <c r="AF175"/>
  <c r="AE175"/>
  <c r="AD175"/>
  <c r="AB175"/>
  <c r="AA175"/>
  <c r="Z175"/>
  <c r="X175"/>
  <c r="W175"/>
  <c r="V175"/>
  <c r="T175"/>
  <c r="S175"/>
  <c r="R175"/>
  <c r="O175"/>
  <c r="N175"/>
  <c r="M175"/>
  <c r="K175"/>
  <c r="J175"/>
  <c r="AG174"/>
  <c r="AC174"/>
  <c r="Y174"/>
  <c r="U174"/>
  <c r="AH174" s="1"/>
  <c r="AG173"/>
  <c r="AC173"/>
  <c r="Y173"/>
  <c r="U173"/>
  <c r="AH173" s="1"/>
  <c r="AG172"/>
  <c r="AC172"/>
  <c r="Y172"/>
  <c r="U172"/>
  <c r="AH172" s="1"/>
  <c r="AG171"/>
  <c r="AC171"/>
  <c r="Y171"/>
  <c r="U171"/>
  <c r="AH171" s="1"/>
  <c r="AG170"/>
  <c r="AC170"/>
  <c r="Y170"/>
  <c r="U170"/>
  <c r="AH170" s="1"/>
  <c r="AG169"/>
  <c r="AC169"/>
  <c r="Y169"/>
  <c r="U169"/>
  <c r="AH169" s="1"/>
  <c r="AG168"/>
  <c r="AC168"/>
  <c r="Y168"/>
  <c r="U168"/>
  <c r="AH168" s="1"/>
  <c r="AG167"/>
  <c r="AC167"/>
  <c r="Y167"/>
  <c r="U167"/>
  <c r="AG166"/>
  <c r="AC166"/>
  <c r="Y166"/>
  <c r="U166"/>
  <c r="AG165"/>
  <c r="AC165"/>
  <c r="AC175" s="1"/>
  <c r="Y165"/>
  <c r="U165"/>
  <c r="AF163"/>
  <c r="AE163"/>
  <c r="AD163"/>
  <c r="AB163"/>
  <c r="AA163"/>
  <c r="Z163"/>
  <c r="X163"/>
  <c r="W163"/>
  <c r="V163"/>
  <c r="T163"/>
  <c r="S163"/>
  <c r="R163"/>
  <c r="O163"/>
  <c r="N163"/>
  <c r="M163"/>
  <c r="K163"/>
  <c r="J163"/>
  <c r="AG162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G163" s="1"/>
  <c r="AC153"/>
  <c r="Y153"/>
  <c r="U153"/>
  <c r="U163" s="1"/>
  <c r="AF151"/>
  <c r="AE151"/>
  <c r="AD151"/>
  <c r="AB151"/>
  <c r="AA151"/>
  <c r="Z151"/>
  <c r="X151"/>
  <c r="W151"/>
  <c r="V151"/>
  <c r="T151"/>
  <c r="S151"/>
  <c r="R151"/>
  <c r="O151"/>
  <c r="N151"/>
  <c r="M151"/>
  <c r="K151"/>
  <c r="J151"/>
  <c r="AG150"/>
  <c r="AC150"/>
  <c r="Y150"/>
  <c r="U150"/>
  <c r="AH150" s="1"/>
  <c r="AG149"/>
  <c r="AC149"/>
  <c r="Y149"/>
  <c r="U149"/>
  <c r="AH149" s="1"/>
  <c r="AG148"/>
  <c r="AC148"/>
  <c r="Y148"/>
  <c r="U148"/>
  <c r="AH148" s="1"/>
  <c r="AG147"/>
  <c r="AC147"/>
  <c r="Y147"/>
  <c r="U147"/>
  <c r="AH147" s="1"/>
  <c r="AG146"/>
  <c r="AC146"/>
  <c r="Y146"/>
  <c r="U146"/>
  <c r="AH146" s="1"/>
  <c r="AG145"/>
  <c r="AC145"/>
  <c r="Y145"/>
  <c r="U145"/>
  <c r="AH145" s="1"/>
  <c r="AG144"/>
  <c r="AC144"/>
  <c r="Y144"/>
  <c r="U144"/>
  <c r="AH144" s="1"/>
  <c r="AG143"/>
  <c r="AC143"/>
  <c r="Y143"/>
  <c r="U143"/>
  <c r="AH143" s="1"/>
  <c r="AG142"/>
  <c r="AC142"/>
  <c r="Y142"/>
  <c r="U142"/>
  <c r="AH142" s="1"/>
  <c r="AG141"/>
  <c r="AC141"/>
  <c r="AC151" s="1"/>
  <c r="Y141"/>
  <c r="U141"/>
  <c r="AH141" s="1"/>
  <c r="AF139"/>
  <c r="AE139"/>
  <c r="AD139"/>
  <c r="AB139"/>
  <c r="AA139"/>
  <c r="Z139"/>
  <c r="X139"/>
  <c r="W139"/>
  <c r="V139"/>
  <c r="T139"/>
  <c r="S139"/>
  <c r="R139"/>
  <c r="O139"/>
  <c r="N139"/>
  <c r="M139"/>
  <c r="AG138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H131" s="1"/>
  <c r="AG130"/>
  <c r="AC130"/>
  <c r="Y130"/>
  <c r="U130"/>
  <c r="AH130" s="1"/>
  <c r="AG129"/>
  <c r="AC129"/>
  <c r="Y129"/>
  <c r="Y139" s="1"/>
  <c r="U129"/>
  <c r="U139" s="1"/>
  <c r="AF127"/>
  <c r="AE127"/>
  <c r="AD127"/>
  <c r="AB127"/>
  <c r="AA127"/>
  <c r="Z127"/>
  <c r="X127"/>
  <c r="W127"/>
  <c r="V127"/>
  <c r="T127"/>
  <c r="S127"/>
  <c r="R127"/>
  <c r="O127"/>
  <c r="N127"/>
  <c r="M127"/>
  <c r="K127"/>
  <c r="J127"/>
  <c r="AG126"/>
  <c r="AC126"/>
  <c r="Y126"/>
  <c r="U126"/>
  <c r="AG125"/>
  <c r="AC125"/>
  <c r="Y125"/>
  <c r="U125"/>
  <c r="AG124"/>
  <c r="AC124"/>
  <c r="Y124"/>
  <c r="U124"/>
  <c r="AG123"/>
  <c r="AC123"/>
  <c r="Y123"/>
  <c r="U123"/>
  <c r="AG122"/>
  <c r="AC122"/>
  <c r="Y122"/>
  <c r="U122"/>
  <c r="AG121"/>
  <c r="AC121"/>
  <c r="Y121"/>
  <c r="U121"/>
  <c r="AG120"/>
  <c r="AC120"/>
  <c r="Y120"/>
  <c r="U120"/>
  <c r="AG119"/>
  <c r="AC119"/>
  <c r="Y119"/>
  <c r="U119"/>
  <c r="AG118"/>
  <c r="AC118"/>
  <c r="Y118"/>
  <c r="U118"/>
  <c r="AG117"/>
  <c r="AG127" s="1"/>
  <c r="AC117"/>
  <c r="AC127" s="1"/>
  <c r="Y117"/>
  <c r="Y127" s="1"/>
  <c r="U117"/>
  <c r="U127" s="1"/>
  <c r="AF115"/>
  <c r="AE115"/>
  <c r="AD115"/>
  <c r="AB115"/>
  <c r="AA115"/>
  <c r="Z115"/>
  <c r="X115"/>
  <c r="W115"/>
  <c r="V115"/>
  <c r="T115"/>
  <c r="S115"/>
  <c r="R115"/>
  <c r="O115"/>
  <c r="N115"/>
  <c r="M115"/>
  <c r="K115"/>
  <c r="J115"/>
  <c r="AG114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C105"/>
  <c r="AC115" s="1"/>
  <c r="Y105"/>
  <c r="U105"/>
  <c r="AF103"/>
  <c r="AE103"/>
  <c r="AD103"/>
  <c r="AB103"/>
  <c r="AA103"/>
  <c r="Z103"/>
  <c r="X103"/>
  <c r="W103"/>
  <c r="V103"/>
  <c r="T103"/>
  <c r="S103"/>
  <c r="R103"/>
  <c r="O103"/>
  <c r="N103"/>
  <c r="M103"/>
  <c r="K103"/>
  <c r="J103"/>
  <c r="AG102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Y93"/>
  <c r="Y103" s="1"/>
  <c r="U93"/>
  <c r="U103" s="1"/>
  <c r="AF91"/>
  <c r="AE91"/>
  <c r="AD91"/>
  <c r="AB91"/>
  <c r="AA91"/>
  <c r="Z91"/>
  <c r="X91"/>
  <c r="W91"/>
  <c r="V91"/>
  <c r="T91"/>
  <c r="S91"/>
  <c r="R91"/>
  <c r="O91"/>
  <c r="N91"/>
  <c r="M91"/>
  <c r="K91"/>
  <c r="J91"/>
  <c r="AG90"/>
  <c r="AC90"/>
  <c r="Y90"/>
  <c r="U90"/>
  <c r="AG89"/>
  <c r="AC89"/>
  <c r="Y89"/>
  <c r="U89"/>
  <c r="AG88"/>
  <c r="AC88"/>
  <c r="Y88"/>
  <c r="U88"/>
  <c r="AH88" s="1"/>
  <c r="AG87"/>
  <c r="AC87"/>
  <c r="Y87"/>
  <c r="U87"/>
  <c r="AH87" s="1"/>
  <c r="AG86"/>
  <c r="AC86"/>
  <c r="Y86"/>
  <c r="U86"/>
  <c r="AH86" s="1"/>
  <c r="AG85"/>
  <c r="AC85"/>
  <c r="Y85"/>
  <c r="U85"/>
  <c r="AG84"/>
  <c r="AC84"/>
  <c r="Y84"/>
  <c r="U84"/>
  <c r="AH84" s="1"/>
  <c r="AG83"/>
  <c r="AC83"/>
  <c r="Y83"/>
  <c r="U83"/>
  <c r="AH83" s="1"/>
  <c r="AG82"/>
  <c r="AC82"/>
  <c r="Y82"/>
  <c r="U82"/>
  <c r="AH82" s="1"/>
  <c r="AG81"/>
  <c r="AC81"/>
  <c r="AC91" s="1"/>
  <c r="Y81"/>
  <c r="U81"/>
  <c r="AH81" s="1"/>
  <c r="AF79"/>
  <c r="AE79"/>
  <c r="AD79"/>
  <c r="AB79"/>
  <c r="AA79"/>
  <c r="Z79"/>
  <c r="X79"/>
  <c r="W79"/>
  <c r="V79"/>
  <c r="T79"/>
  <c r="S79"/>
  <c r="R79"/>
  <c r="O79"/>
  <c r="N79"/>
  <c r="M79"/>
  <c r="K79"/>
  <c r="J79"/>
  <c r="AG78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G79" s="1"/>
  <c r="AC69"/>
  <c r="Y69"/>
  <c r="U69"/>
  <c r="AF67"/>
  <c r="AE67"/>
  <c r="AD67"/>
  <c r="AB67"/>
  <c r="AA67"/>
  <c r="Z67"/>
  <c r="X67"/>
  <c r="W67"/>
  <c r="V67"/>
  <c r="T67"/>
  <c r="S67"/>
  <c r="R67"/>
  <c r="O67"/>
  <c r="N67"/>
  <c r="M67"/>
  <c r="K67"/>
  <c r="J67"/>
  <c r="AG66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G61"/>
  <c r="AC61"/>
  <c r="Y61"/>
  <c r="U61"/>
  <c r="AG60"/>
  <c r="AC60"/>
  <c r="Y60"/>
  <c r="AH60" s="1"/>
  <c r="U60"/>
  <c r="AG59"/>
  <c r="AC59"/>
  <c r="Y59"/>
  <c r="U59"/>
  <c r="AG58"/>
  <c r="AC58"/>
  <c r="Y58"/>
  <c r="U58"/>
  <c r="AG57"/>
  <c r="AC57"/>
  <c r="AC67" s="1"/>
  <c r="Y57"/>
  <c r="U57"/>
  <c r="U67" s="1"/>
  <c r="AF55"/>
  <c r="AE55"/>
  <c r="AD55"/>
  <c r="AB55"/>
  <c r="AA55"/>
  <c r="Z55"/>
  <c r="X55"/>
  <c r="W55"/>
  <c r="V55"/>
  <c r="T55"/>
  <c r="S55"/>
  <c r="R55"/>
  <c r="O55"/>
  <c r="N55"/>
  <c r="M55"/>
  <c r="K55"/>
  <c r="J55"/>
  <c r="AG54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Y45"/>
  <c r="Y55" s="1"/>
  <c r="U45"/>
  <c r="U55" s="1"/>
  <c r="AF43"/>
  <c r="AE43"/>
  <c r="AD43"/>
  <c r="AB43"/>
  <c r="AA43"/>
  <c r="Z43"/>
  <c r="X43"/>
  <c r="W43"/>
  <c r="V43"/>
  <c r="T43"/>
  <c r="S43"/>
  <c r="R43"/>
  <c r="O43"/>
  <c r="N43"/>
  <c r="M43"/>
  <c r="K43"/>
  <c r="J43"/>
  <c r="AG42"/>
  <c r="AC42"/>
  <c r="Y42"/>
  <c r="U42"/>
  <c r="AG41"/>
  <c r="AC41"/>
  <c r="Y41"/>
  <c r="U41"/>
  <c r="AG40"/>
  <c r="AC40"/>
  <c r="Y40"/>
  <c r="U40"/>
  <c r="AG39"/>
  <c r="AC39"/>
  <c r="Y39"/>
  <c r="U39"/>
  <c r="AH39" s="1"/>
  <c r="AG38"/>
  <c r="AC38"/>
  <c r="Y38"/>
  <c r="U38"/>
  <c r="AH38" s="1"/>
  <c r="AG37"/>
  <c r="AC37"/>
  <c r="Y37"/>
  <c r="U37"/>
  <c r="AG36"/>
  <c r="AC36"/>
  <c r="Y36"/>
  <c r="U36"/>
  <c r="AH36" s="1"/>
  <c r="AG35"/>
  <c r="AC35"/>
  <c r="Y35"/>
  <c r="U35"/>
  <c r="AG34"/>
  <c r="AC34"/>
  <c r="Y34"/>
  <c r="U34"/>
  <c r="AH34" s="1"/>
  <c r="AG33"/>
  <c r="AC33"/>
  <c r="Y33"/>
  <c r="U33"/>
  <c r="AH33" s="1"/>
  <c r="AF31"/>
  <c r="AE31"/>
  <c r="AD31"/>
  <c r="AB31"/>
  <c r="AA31"/>
  <c r="Z31"/>
  <c r="X31"/>
  <c r="W31"/>
  <c r="V31"/>
  <c r="T31"/>
  <c r="S31"/>
  <c r="R31"/>
  <c r="O31"/>
  <c r="N31"/>
  <c r="M31"/>
  <c r="K31"/>
  <c r="J31"/>
  <c r="AG30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G31" s="1"/>
  <c r="AC21"/>
  <c r="Y21"/>
  <c r="U21"/>
  <c r="AF19"/>
  <c r="AE19"/>
  <c r="AD19"/>
  <c r="AB19"/>
  <c r="AA19"/>
  <c r="Z19"/>
  <c r="X19"/>
  <c r="W19"/>
  <c r="V19"/>
  <c r="T19"/>
  <c r="S19"/>
  <c r="R19"/>
  <c r="O19"/>
  <c r="O191" s="1"/>
  <c r="N19"/>
  <c r="M19"/>
  <c r="K19"/>
  <c r="J19"/>
  <c r="AG18"/>
  <c r="AC18"/>
  <c r="Y18"/>
  <c r="U18"/>
  <c r="AG17"/>
  <c r="AC17"/>
  <c r="Y17"/>
  <c r="U17"/>
  <c r="AG16"/>
  <c r="AC16"/>
  <c r="Y16"/>
  <c r="AH16" s="1"/>
  <c r="AI16" s="1"/>
  <c r="U16"/>
  <c r="AG15"/>
  <c r="AC15"/>
  <c r="Y15"/>
  <c r="U15"/>
  <c r="AG14"/>
  <c r="AC14"/>
  <c r="Y14"/>
  <c r="U14"/>
  <c r="AG13"/>
  <c r="AC13"/>
  <c r="Y13"/>
  <c r="U13"/>
  <c r="AG12"/>
  <c r="AC12"/>
  <c r="Y12"/>
  <c r="AH12" s="1"/>
  <c r="U12"/>
  <c r="AG11"/>
  <c r="AC11"/>
  <c r="Y11"/>
  <c r="U11"/>
  <c r="AG10"/>
  <c r="AC10"/>
  <c r="Y10"/>
  <c r="U10"/>
  <c r="AG9"/>
  <c r="AC9"/>
  <c r="AC19" s="1"/>
  <c r="Y9"/>
  <c r="U9"/>
  <c r="U19" s="1"/>
  <c r="A3"/>
  <c r="A5" i="25"/>
  <c r="A24" s="1"/>
  <c r="V23"/>
  <c r="U23"/>
  <c r="T23"/>
  <c r="S23"/>
  <c r="R23"/>
  <c r="Q23"/>
  <c r="P23"/>
  <c r="O23"/>
  <c r="N23"/>
  <c r="M23"/>
  <c r="L23"/>
  <c r="K23"/>
  <c r="I23"/>
  <c r="G23"/>
  <c r="F23"/>
  <c r="E23"/>
  <c r="D23"/>
  <c r="C18"/>
  <c r="B18"/>
  <c r="Y17"/>
  <c r="X17"/>
  <c r="A1"/>
  <c r="A191" i="24"/>
  <c r="AF190"/>
  <c r="AE190"/>
  <c r="AD190"/>
  <c r="AB190"/>
  <c r="AA190"/>
  <c r="Z190"/>
  <c r="X190"/>
  <c r="W190"/>
  <c r="V190"/>
  <c r="T190"/>
  <c r="S190"/>
  <c r="R190"/>
  <c r="O190"/>
  <c r="N190"/>
  <c r="M190"/>
  <c r="K190"/>
  <c r="C23" i="25" s="1"/>
  <c r="J190" i="24"/>
  <c r="B23" i="25" s="1"/>
  <c r="AG189" i="24"/>
  <c r="AG190" s="1"/>
  <c r="AC189"/>
  <c r="AC190" s="1"/>
  <c r="Y189"/>
  <c r="Y190" s="1"/>
  <c r="U189"/>
  <c r="AH189" s="1"/>
  <c r="AF187"/>
  <c r="AE187"/>
  <c r="AD187"/>
  <c r="AB187"/>
  <c r="AA187"/>
  <c r="Z187"/>
  <c r="X187"/>
  <c r="W187"/>
  <c r="V187"/>
  <c r="T187"/>
  <c r="S187"/>
  <c r="R187"/>
  <c r="O187"/>
  <c r="N187"/>
  <c r="M187"/>
  <c r="K187"/>
  <c r="J187"/>
  <c r="AG186"/>
  <c r="AC186"/>
  <c r="Y186"/>
  <c r="U186"/>
  <c r="AH186" s="1"/>
  <c r="AG185"/>
  <c r="AC185"/>
  <c r="Y185"/>
  <c r="U185"/>
  <c r="AH185" s="1"/>
  <c r="AG184"/>
  <c r="AC184"/>
  <c r="Y184"/>
  <c r="U184"/>
  <c r="AG183"/>
  <c r="AC183"/>
  <c r="Y183"/>
  <c r="U183"/>
  <c r="AG182"/>
  <c r="AC182"/>
  <c r="Y182"/>
  <c r="U182"/>
  <c r="AG181"/>
  <c r="AC181"/>
  <c r="Y181"/>
  <c r="U181"/>
  <c r="AH181" s="1"/>
  <c r="AG180"/>
  <c r="AC180"/>
  <c r="Y180"/>
  <c r="U180"/>
  <c r="AG179"/>
  <c r="AC179"/>
  <c r="Y179"/>
  <c r="U179"/>
  <c r="AG178"/>
  <c r="AC178"/>
  <c r="Y178"/>
  <c r="U178"/>
  <c r="AG177"/>
  <c r="AG187" s="1"/>
  <c r="AC177"/>
  <c r="AC187" s="1"/>
  <c r="Y177"/>
  <c r="U177"/>
  <c r="AF175"/>
  <c r="AE175"/>
  <c r="AD175"/>
  <c r="AB175"/>
  <c r="AA175"/>
  <c r="Z175"/>
  <c r="X175"/>
  <c r="W175"/>
  <c r="V175"/>
  <c r="T175"/>
  <c r="S175"/>
  <c r="R175"/>
  <c r="O175"/>
  <c r="N175"/>
  <c r="M175"/>
  <c r="K175"/>
  <c r="J175"/>
  <c r="AG174"/>
  <c r="AC174"/>
  <c r="Y174"/>
  <c r="U174"/>
  <c r="AG173"/>
  <c r="AC173"/>
  <c r="Y173"/>
  <c r="U173"/>
  <c r="AG172"/>
  <c r="AC172"/>
  <c r="Y172"/>
  <c r="U172"/>
  <c r="AG171"/>
  <c r="AC171"/>
  <c r="Y171"/>
  <c r="U171"/>
  <c r="AH171" s="1"/>
  <c r="AG170"/>
  <c r="AC170"/>
  <c r="Y170"/>
  <c r="U170"/>
  <c r="AH170" s="1"/>
  <c r="AG169"/>
  <c r="AC169"/>
  <c r="Y169"/>
  <c r="U169"/>
  <c r="AH169" s="1"/>
  <c r="AG168"/>
  <c r="AC168"/>
  <c r="Y168"/>
  <c r="U168"/>
  <c r="AH168" s="1"/>
  <c r="AG167"/>
  <c r="AC167"/>
  <c r="Y167"/>
  <c r="U167"/>
  <c r="AG166"/>
  <c r="AC166"/>
  <c r="Y166"/>
  <c r="U166"/>
  <c r="AH166" s="1"/>
  <c r="AG165"/>
  <c r="AC165"/>
  <c r="AC175" s="1"/>
  <c r="Y165"/>
  <c r="U165"/>
  <c r="AH165" s="1"/>
  <c r="AF163"/>
  <c r="AE163"/>
  <c r="AD163"/>
  <c r="AB163"/>
  <c r="AA163"/>
  <c r="Z163"/>
  <c r="X163"/>
  <c r="W163"/>
  <c r="V163"/>
  <c r="T163"/>
  <c r="S163"/>
  <c r="R163"/>
  <c r="O163"/>
  <c r="N163"/>
  <c r="M163"/>
  <c r="K163"/>
  <c r="J163"/>
  <c r="AG162"/>
  <c r="AC162"/>
  <c r="Y162"/>
  <c r="U162"/>
  <c r="AG161"/>
  <c r="AC161"/>
  <c r="Y161"/>
  <c r="U161"/>
  <c r="AH161" s="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G163" s="1"/>
  <c r="AC153"/>
  <c r="AC163" s="1"/>
  <c r="Y153"/>
  <c r="U153"/>
  <c r="U163" s="1"/>
  <c r="AF151"/>
  <c r="AE151"/>
  <c r="AD151"/>
  <c r="AB151"/>
  <c r="AA151"/>
  <c r="Z151"/>
  <c r="X151"/>
  <c r="W151"/>
  <c r="V151"/>
  <c r="T151"/>
  <c r="S151"/>
  <c r="R151"/>
  <c r="O151"/>
  <c r="N151"/>
  <c r="M151"/>
  <c r="K151"/>
  <c r="J151"/>
  <c r="AG150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C141"/>
  <c r="AC151" s="1"/>
  <c r="Y141"/>
  <c r="U141"/>
  <c r="AF139"/>
  <c r="AE139"/>
  <c r="AD139"/>
  <c r="AB139"/>
  <c r="AA139"/>
  <c r="Z139"/>
  <c r="X139"/>
  <c r="W139"/>
  <c r="V139"/>
  <c r="T139"/>
  <c r="S139"/>
  <c r="R139"/>
  <c r="O139"/>
  <c r="N139"/>
  <c r="M139"/>
  <c r="AG138"/>
  <c r="AC138"/>
  <c r="Y138"/>
  <c r="U138"/>
  <c r="AG137"/>
  <c r="AC137"/>
  <c r="Y137"/>
  <c r="U137"/>
  <c r="AG136"/>
  <c r="AC136"/>
  <c r="Y136"/>
  <c r="U136"/>
  <c r="AG135"/>
  <c r="AC135"/>
  <c r="Y135"/>
  <c r="U135"/>
  <c r="AH135" s="1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G139" s="1"/>
  <c r="AC129"/>
  <c r="Y129"/>
  <c r="Y139" s="1"/>
  <c r="U129"/>
  <c r="U139" s="1"/>
  <c r="AF127"/>
  <c r="AE127"/>
  <c r="AD127"/>
  <c r="AB127"/>
  <c r="AA127"/>
  <c r="Z127"/>
  <c r="X127"/>
  <c r="W127"/>
  <c r="V127"/>
  <c r="T127"/>
  <c r="S127"/>
  <c r="R127"/>
  <c r="O127"/>
  <c r="N127"/>
  <c r="M127"/>
  <c r="K127"/>
  <c r="J127"/>
  <c r="AG126"/>
  <c r="AC126"/>
  <c r="Y126"/>
  <c r="U126"/>
  <c r="AH126" s="1"/>
  <c r="AG125"/>
  <c r="AC125"/>
  <c r="Y125"/>
  <c r="U125"/>
  <c r="AH125" s="1"/>
  <c r="AG124"/>
  <c r="AC124"/>
  <c r="Y124"/>
  <c r="U124"/>
  <c r="AH124" s="1"/>
  <c r="AG123"/>
  <c r="AC123"/>
  <c r="Y123"/>
  <c r="U123"/>
  <c r="AH123" s="1"/>
  <c r="AG122"/>
  <c r="AC122"/>
  <c r="Y122"/>
  <c r="U122"/>
  <c r="AH122" s="1"/>
  <c r="AG121"/>
  <c r="AC121"/>
  <c r="Y121"/>
  <c r="U121"/>
  <c r="AH121" s="1"/>
  <c r="AG120"/>
  <c r="AC120"/>
  <c r="Y120"/>
  <c r="U120"/>
  <c r="AG119"/>
  <c r="AC119"/>
  <c r="Y119"/>
  <c r="U119"/>
  <c r="AG118"/>
  <c r="AC118"/>
  <c r="Y118"/>
  <c r="AH118" s="1"/>
  <c r="U118"/>
  <c r="AG117"/>
  <c r="AG127" s="1"/>
  <c r="AC117"/>
  <c r="AC127" s="1"/>
  <c r="Y117"/>
  <c r="Y127" s="1"/>
  <c r="U117"/>
  <c r="AF115"/>
  <c r="AE115"/>
  <c r="AD115"/>
  <c r="AB115"/>
  <c r="AA115"/>
  <c r="Z115"/>
  <c r="X115"/>
  <c r="W115"/>
  <c r="V115"/>
  <c r="T115"/>
  <c r="S115"/>
  <c r="R115"/>
  <c r="O115"/>
  <c r="N115"/>
  <c r="M115"/>
  <c r="K115"/>
  <c r="J115"/>
  <c r="AG114"/>
  <c r="AC114"/>
  <c r="Y114"/>
  <c r="U114"/>
  <c r="AG113"/>
  <c r="AC113"/>
  <c r="Y113"/>
  <c r="U113"/>
  <c r="AG112"/>
  <c r="AC112"/>
  <c r="Y112"/>
  <c r="U112"/>
  <c r="AG111"/>
  <c r="AC111"/>
  <c r="Y111"/>
  <c r="U111"/>
  <c r="AH111" s="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H106" s="1"/>
  <c r="AG105"/>
  <c r="AC105"/>
  <c r="Y105"/>
  <c r="U105"/>
  <c r="AH105" s="1"/>
  <c r="AF103"/>
  <c r="AE103"/>
  <c r="AD103"/>
  <c r="AB103"/>
  <c r="AA103"/>
  <c r="Z103"/>
  <c r="X103"/>
  <c r="W103"/>
  <c r="V103"/>
  <c r="T103"/>
  <c r="S103"/>
  <c r="R103"/>
  <c r="O103"/>
  <c r="N103"/>
  <c r="M103"/>
  <c r="K103"/>
  <c r="J103"/>
  <c r="AG102"/>
  <c r="AC102"/>
  <c r="Y102"/>
  <c r="U102"/>
  <c r="AG101"/>
  <c r="AC101"/>
  <c r="Y101"/>
  <c r="U101"/>
  <c r="AH101" s="1"/>
  <c r="AG100"/>
  <c r="AC100"/>
  <c r="Y100"/>
  <c r="U100"/>
  <c r="AH100" s="1"/>
  <c r="AG99"/>
  <c r="AC99"/>
  <c r="Y99"/>
  <c r="U99"/>
  <c r="AH99" s="1"/>
  <c r="AI99" s="1"/>
  <c r="AG98"/>
  <c r="AC98"/>
  <c r="Y98"/>
  <c r="AH98" s="1"/>
  <c r="AI98" s="1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G103" s="1"/>
  <c r="AC93"/>
  <c r="Y93"/>
  <c r="Y103" s="1"/>
  <c r="U93"/>
  <c r="AF91"/>
  <c r="AE91"/>
  <c r="AD91"/>
  <c r="AB91"/>
  <c r="AA91"/>
  <c r="Z91"/>
  <c r="X91"/>
  <c r="W91"/>
  <c r="V91"/>
  <c r="T91"/>
  <c r="S91"/>
  <c r="R91"/>
  <c r="O91"/>
  <c r="N91"/>
  <c r="M91"/>
  <c r="K91"/>
  <c r="J91"/>
  <c r="AG90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Y81"/>
  <c r="U81"/>
  <c r="AF79"/>
  <c r="AE79"/>
  <c r="AD79"/>
  <c r="AB79"/>
  <c r="AA79"/>
  <c r="Z79"/>
  <c r="X79"/>
  <c r="W79"/>
  <c r="V79"/>
  <c r="T79"/>
  <c r="S79"/>
  <c r="R79"/>
  <c r="O79"/>
  <c r="N79"/>
  <c r="M79"/>
  <c r="K79"/>
  <c r="J79"/>
  <c r="AG78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C69"/>
  <c r="AC79" s="1"/>
  <c r="Y69"/>
  <c r="U69"/>
  <c r="AF67"/>
  <c r="AE67"/>
  <c r="AD67"/>
  <c r="AB67"/>
  <c r="AA67"/>
  <c r="Z67"/>
  <c r="X67"/>
  <c r="W67"/>
  <c r="V67"/>
  <c r="T67"/>
  <c r="S67"/>
  <c r="R67"/>
  <c r="O67"/>
  <c r="N67"/>
  <c r="M67"/>
  <c r="K67"/>
  <c r="J67"/>
  <c r="AG66"/>
  <c r="AC66"/>
  <c r="Y66"/>
  <c r="U66"/>
  <c r="AG65"/>
  <c r="AC65"/>
  <c r="Y65"/>
  <c r="U65"/>
  <c r="AH65" s="1"/>
  <c r="AI65" s="1"/>
  <c r="AG64"/>
  <c r="AC64"/>
  <c r="Y64"/>
  <c r="U64"/>
  <c r="AG63"/>
  <c r="AC63"/>
  <c r="Y63"/>
  <c r="U63"/>
  <c r="AH63" s="1"/>
  <c r="AG62"/>
  <c r="AC62"/>
  <c r="Y62"/>
  <c r="U62"/>
  <c r="AG61"/>
  <c r="AC61"/>
  <c r="Y61"/>
  <c r="U61"/>
  <c r="AG60"/>
  <c r="AC60"/>
  <c r="Y60"/>
  <c r="U60"/>
  <c r="AH60" s="1"/>
  <c r="AG59"/>
  <c r="AC59"/>
  <c r="Y59"/>
  <c r="U59"/>
  <c r="AG58"/>
  <c r="AC58"/>
  <c r="Y58"/>
  <c r="U58"/>
  <c r="AH58" s="1"/>
  <c r="AG57"/>
  <c r="AC57"/>
  <c r="AC67" s="1"/>
  <c r="Y57"/>
  <c r="U57"/>
  <c r="AF55"/>
  <c r="AE55"/>
  <c r="AD55"/>
  <c r="AB55"/>
  <c r="AA55"/>
  <c r="Z55"/>
  <c r="X55"/>
  <c r="W55"/>
  <c r="V55"/>
  <c r="T55"/>
  <c r="S55"/>
  <c r="R55"/>
  <c r="O55"/>
  <c r="N55"/>
  <c r="M55"/>
  <c r="K55"/>
  <c r="J55"/>
  <c r="AG54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G55" s="1"/>
  <c r="AC45"/>
  <c r="Y45"/>
  <c r="U45"/>
  <c r="U55" s="1"/>
  <c r="AF43"/>
  <c r="AE43"/>
  <c r="AD43"/>
  <c r="AB43"/>
  <c r="AA43"/>
  <c r="Z43"/>
  <c r="X43"/>
  <c r="W43"/>
  <c r="V43"/>
  <c r="T43"/>
  <c r="S43"/>
  <c r="R43"/>
  <c r="O43"/>
  <c r="N43"/>
  <c r="M43"/>
  <c r="K43"/>
  <c r="J43"/>
  <c r="AG42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Y33"/>
  <c r="U33"/>
  <c r="AF31"/>
  <c r="AE31"/>
  <c r="AD31"/>
  <c r="AB31"/>
  <c r="AA31"/>
  <c r="Z31"/>
  <c r="X31"/>
  <c r="W31"/>
  <c r="W191" s="1"/>
  <c r="V31"/>
  <c r="T31"/>
  <c r="S31"/>
  <c r="R31"/>
  <c r="R191" s="1"/>
  <c r="O31"/>
  <c r="N31"/>
  <c r="M31"/>
  <c r="K31"/>
  <c r="J31"/>
  <c r="AG30"/>
  <c r="AC30"/>
  <c r="Y30"/>
  <c r="U30"/>
  <c r="AG29"/>
  <c r="AC29"/>
  <c r="Y29"/>
  <c r="U29"/>
  <c r="AH29" s="1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AC31" s="1"/>
  <c r="Y21"/>
  <c r="U21"/>
  <c r="AF19"/>
  <c r="AF191" s="1"/>
  <c r="AE19"/>
  <c r="AD19"/>
  <c r="AB19"/>
  <c r="AA19"/>
  <c r="Z19"/>
  <c r="X19"/>
  <c r="X191" s="1"/>
  <c r="W19"/>
  <c r="V19"/>
  <c r="T19"/>
  <c r="S19"/>
  <c r="R19"/>
  <c r="O19"/>
  <c r="N19"/>
  <c r="N191" s="1"/>
  <c r="M19"/>
  <c r="K19"/>
  <c r="J19"/>
  <c r="AG18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H10" s="1"/>
  <c r="AG9"/>
  <c r="AC9"/>
  <c r="Y9"/>
  <c r="U9"/>
  <c r="A3"/>
  <c r="A5" i="23"/>
  <c r="A24" s="1"/>
  <c r="U23"/>
  <c r="T23"/>
  <c r="S23"/>
  <c r="Q23"/>
  <c r="P23"/>
  <c r="O23"/>
  <c r="M23"/>
  <c r="L23"/>
  <c r="K23"/>
  <c r="I23"/>
  <c r="G23"/>
  <c r="C18"/>
  <c r="B18"/>
  <c r="Y17"/>
  <c r="X17"/>
  <c r="A1"/>
  <c r="A192" i="22"/>
  <c r="T191"/>
  <c r="O191"/>
  <c r="F23" i="23" s="1"/>
  <c r="N191" i="22"/>
  <c r="E23" i="23" s="1"/>
  <c r="M191" i="22"/>
  <c r="D23" i="23" s="1"/>
  <c r="C23"/>
  <c r="J191" i="22"/>
  <c r="B23" i="23" s="1"/>
  <c r="U190" i="22"/>
  <c r="AF187"/>
  <c r="AE187"/>
  <c r="AD187"/>
  <c r="AB187"/>
  <c r="AA187"/>
  <c r="Z187"/>
  <c r="X187"/>
  <c r="W187"/>
  <c r="V187"/>
  <c r="T187"/>
  <c r="S187"/>
  <c r="R187"/>
  <c r="O187"/>
  <c r="N187"/>
  <c r="M187"/>
  <c r="K187"/>
  <c r="J187"/>
  <c r="AG186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Y177"/>
  <c r="U177"/>
  <c r="U187" s="1"/>
  <c r="AF175"/>
  <c r="AE175"/>
  <c r="AD175"/>
  <c r="AB175"/>
  <c r="AA175"/>
  <c r="Z175"/>
  <c r="X175"/>
  <c r="W175"/>
  <c r="V175"/>
  <c r="T175"/>
  <c r="S175"/>
  <c r="R175"/>
  <c r="O175"/>
  <c r="N175"/>
  <c r="M175"/>
  <c r="K175"/>
  <c r="J175"/>
  <c r="AG174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Y165"/>
  <c r="U165"/>
  <c r="AF163"/>
  <c r="AE163"/>
  <c r="AD163"/>
  <c r="AB163"/>
  <c r="AA163"/>
  <c r="Z163"/>
  <c r="X163"/>
  <c r="W163"/>
  <c r="V163"/>
  <c r="T163"/>
  <c r="S163"/>
  <c r="R163"/>
  <c r="O163"/>
  <c r="N163"/>
  <c r="M163"/>
  <c r="K163"/>
  <c r="J163"/>
  <c r="AG162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G163" s="1"/>
  <c r="AC153"/>
  <c r="AC163" s="1"/>
  <c r="Y153"/>
  <c r="U153"/>
  <c r="AF151"/>
  <c r="AE151"/>
  <c r="AD151"/>
  <c r="AB151"/>
  <c r="AA151"/>
  <c r="Z151"/>
  <c r="X151"/>
  <c r="W151"/>
  <c r="V151"/>
  <c r="T151"/>
  <c r="S151"/>
  <c r="R151"/>
  <c r="O151"/>
  <c r="N151"/>
  <c r="M151"/>
  <c r="K151"/>
  <c r="J151"/>
  <c r="AG150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H146" s="1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C141"/>
  <c r="Y141"/>
  <c r="U141"/>
  <c r="AF139"/>
  <c r="AE139"/>
  <c r="AD139"/>
  <c r="AB139"/>
  <c r="AA139"/>
  <c r="Z139"/>
  <c r="X139"/>
  <c r="W139"/>
  <c r="V139"/>
  <c r="T139"/>
  <c r="S139"/>
  <c r="R139"/>
  <c r="O139"/>
  <c r="N139"/>
  <c r="M139"/>
  <c r="AG138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H130" s="1"/>
  <c r="AG129"/>
  <c r="AC129"/>
  <c r="Y129"/>
  <c r="U129"/>
  <c r="AF127"/>
  <c r="AE127"/>
  <c r="AD127"/>
  <c r="AB127"/>
  <c r="AA127"/>
  <c r="Z127"/>
  <c r="X127"/>
  <c r="W127"/>
  <c r="V127"/>
  <c r="T127"/>
  <c r="S127"/>
  <c r="R127"/>
  <c r="O127"/>
  <c r="N127"/>
  <c r="M127"/>
  <c r="K127"/>
  <c r="J127"/>
  <c r="AG126"/>
  <c r="AC126"/>
  <c r="Y126"/>
  <c r="U126"/>
  <c r="AG125"/>
  <c r="AC125"/>
  <c r="Y125"/>
  <c r="AH125" s="1"/>
  <c r="U125"/>
  <c r="AG124"/>
  <c r="AC124"/>
  <c r="Y124"/>
  <c r="U124"/>
  <c r="AG123"/>
  <c r="AC123"/>
  <c r="Y123"/>
  <c r="U123"/>
  <c r="AG122"/>
  <c r="AC122"/>
  <c r="Y122"/>
  <c r="U122"/>
  <c r="AG121"/>
  <c r="AC121"/>
  <c r="Y121"/>
  <c r="U121"/>
  <c r="AG120"/>
  <c r="AC120"/>
  <c r="Y120"/>
  <c r="U120"/>
  <c r="AG119"/>
  <c r="AC119"/>
  <c r="Y119"/>
  <c r="U119"/>
  <c r="AG118"/>
  <c r="AC118"/>
  <c r="Y118"/>
  <c r="U118"/>
  <c r="AG117"/>
  <c r="AC117"/>
  <c r="Y117"/>
  <c r="Y127" s="1"/>
  <c r="U117"/>
  <c r="AF115"/>
  <c r="AE115"/>
  <c r="AD115"/>
  <c r="AB115"/>
  <c r="AA115"/>
  <c r="Z115"/>
  <c r="X115"/>
  <c r="W115"/>
  <c r="V115"/>
  <c r="T115"/>
  <c r="S115"/>
  <c r="R115"/>
  <c r="O115"/>
  <c r="N115"/>
  <c r="M115"/>
  <c r="K115"/>
  <c r="J115"/>
  <c r="AG114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G115" s="1"/>
  <c r="AC105"/>
  <c r="AC115" s="1"/>
  <c r="Y105"/>
  <c r="U105"/>
  <c r="AF103"/>
  <c r="AE103"/>
  <c r="AD103"/>
  <c r="AB103"/>
  <c r="AA103"/>
  <c r="Z103"/>
  <c r="X103"/>
  <c r="W103"/>
  <c r="V103"/>
  <c r="T103"/>
  <c r="S103"/>
  <c r="R103"/>
  <c r="O103"/>
  <c r="N103"/>
  <c r="M103"/>
  <c r="K103"/>
  <c r="J103"/>
  <c r="AG102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Y93"/>
  <c r="U93"/>
  <c r="U103" s="1"/>
  <c r="AF91"/>
  <c r="AE91"/>
  <c r="AD91"/>
  <c r="AB91"/>
  <c r="AA91"/>
  <c r="Z91"/>
  <c r="X91"/>
  <c r="W91"/>
  <c r="V91"/>
  <c r="T91"/>
  <c r="S91"/>
  <c r="R91"/>
  <c r="O91"/>
  <c r="N91"/>
  <c r="M91"/>
  <c r="K91"/>
  <c r="J91"/>
  <c r="AG90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G91" s="1"/>
  <c r="AC81"/>
  <c r="AC91" s="1"/>
  <c r="Y81"/>
  <c r="U81"/>
  <c r="AF79"/>
  <c r="AE79"/>
  <c r="AD79"/>
  <c r="AB79"/>
  <c r="AA79"/>
  <c r="Z79"/>
  <c r="X79"/>
  <c r="W79"/>
  <c r="V79"/>
  <c r="T79"/>
  <c r="S79"/>
  <c r="R79"/>
  <c r="O79"/>
  <c r="N79"/>
  <c r="M79"/>
  <c r="K79"/>
  <c r="J79"/>
  <c r="AG78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G79" s="1"/>
  <c r="AC69"/>
  <c r="Y69"/>
  <c r="U69"/>
  <c r="AF67"/>
  <c r="AE67"/>
  <c r="AD67"/>
  <c r="AB67"/>
  <c r="AA67"/>
  <c r="Z67"/>
  <c r="X67"/>
  <c r="W67"/>
  <c r="V67"/>
  <c r="T67"/>
  <c r="S67"/>
  <c r="R67"/>
  <c r="O67"/>
  <c r="N67"/>
  <c r="M67"/>
  <c r="K67"/>
  <c r="J67"/>
  <c r="AG66"/>
  <c r="AC66"/>
  <c r="Y66"/>
  <c r="U66"/>
  <c r="AG65"/>
  <c r="AC65"/>
  <c r="Y65"/>
  <c r="U65"/>
  <c r="AG64"/>
  <c r="AC64"/>
  <c r="Y64"/>
  <c r="U64"/>
  <c r="AH64" s="1"/>
  <c r="AG63"/>
  <c r="AC63"/>
  <c r="Y63"/>
  <c r="U63"/>
  <c r="AH63" s="1"/>
  <c r="AG62"/>
  <c r="AC62"/>
  <c r="Y62"/>
  <c r="U62"/>
  <c r="AG61"/>
  <c r="AC61"/>
  <c r="Y61"/>
  <c r="U61"/>
  <c r="AG60"/>
  <c r="AC60"/>
  <c r="Y60"/>
  <c r="U60"/>
  <c r="AG59"/>
  <c r="AC59"/>
  <c r="Y59"/>
  <c r="U59"/>
  <c r="AG58"/>
  <c r="AC58"/>
  <c r="Y58"/>
  <c r="U58"/>
  <c r="AG57"/>
  <c r="AC57"/>
  <c r="Y57"/>
  <c r="Y67" s="1"/>
  <c r="U57"/>
  <c r="AF55"/>
  <c r="AE55"/>
  <c r="AD55"/>
  <c r="AB55"/>
  <c r="AA55"/>
  <c r="Z55"/>
  <c r="X55"/>
  <c r="W55"/>
  <c r="V55"/>
  <c r="T55"/>
  <c r="S55"/>
  <c r="R55"/>
  <c r="O55"/>
  <c r="N55"/>
  <c r="M55"/>
  <c r="K55"/>
  <c r="J55"/>
  <c r="B11" i="23" s="1"/>
  <c r="AG54" i="22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Y45"/>
  <c r="U45"/>
  <c r="AF43"/>
  <c r="AE43"/>
  <c r="AD43"/>
  <c r="AB43"/>
  <c r="AA43"/>
  <c r="Z43"/>
  <c r="X43"/>
  <c r="W43"/>
  <c r="V43"/>
  <c r="T43"/>
  <c r="S43"/>
  <c r="R43"/>
  <c r="O43"/>
  <c r="N43"/>
  <c r="M43"/>
  <c r="K43"/>
  <c r="J43"/>
  <c r="B10" i="23" s="1"/>
  <c r="AG42" i="22"/>
  <c r="AC42"/>
  <c r="Y42"/>
  <c r="U42"/>
  <c r="AH42" s="1"/>
  <c r="AG41"/>
  <c r="AC41"/>
  <c r="Y41"/>
  <c r="U41"/>
  <c r="AG40"/>
  <c r="AC40"/>
  <c r="Y40"/>
  <c r="U40"/>
  <c r="AH40" s="1"/>
  <c r="AG39"/>
  <c r="AC39"/>
  <c r="Y39"/>
  <c r="U39"/>
  <c r="AH39" s="1"/>
  <c r="AG38"/>
  <c r="AC38"/>
  <c r="Y38"/>
  <c r="U38"/>
  <c r="AH38" s="1"/>
  <c r="AG37"/>
  <c r="AC37"/>
  <c r="Y37"/>
  <c r="U37"/>
  <c r="AH37" s="1"/>
  <c r="AG36"/>
  <c r="AC36"/>
  <c r="Y36"/>
  <c r="U36"/>
  <c r="AH36" s="1"/>
  <c r="AG35"/>
  <c r="AC35"/>
  <c r="Y35"/>
  <c r="U35"/>
  <c r="AG34"/>
  <c r="AC34"/>
  <c r="Y34"/>
  <c r="U34"/>
  <c r="AG33"/>
  <c r="AG43" s="1"/>
  <c r="AC33"/>
  <c r="AC43" s="1"/>
  <c r="Y33"/>
  <c r="Y43" s="1"/>
  <c r="U33"/>
  <c r="AF31"/>
  <c r="AE31"/>
  <c r="AD31"/>
  <c r="AB31"/>
  <c r="AA31"/>
  <c r="Z31"/>
  <c r="X31"/>
  <c r="W31"/>
  <c r="V31"/>
  <c r="T31"/>
  <c r="S31"/>
  <c r="R31"/>
  <c r="O31"/>
  <c r="N31"/>
  <c r="M31"/>
  <c r="K31"/>
  <c r="J31"/>
  <c r="B9" i="23" s="1"/>
  <c r="AG30" i="22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AH26" s="1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Y21"/>
  <c r="U21"/>
  <c r="U31" s="1"/>
  <c r="AF19"/>
  <c r="AE19"/>
  <c r="AD19"/>
  <c r="AB19"/>
  <c r="AA19"/>
  <c r="Z19"/>
  <c r="X19"/>
  <c r="W19"/>
  <c r="V19"/>
  <c r="T19"/>
  <c r="S19"/>
  <c r="R19"/>
  <c r="O19"/>
  <c r="N19"/>
  <c r="M19"/>
  <c r="K19"/>
  <c r="J19"/>
  <c r="B8" i="23" s="1"/>
  <c r="AG18" i="22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G9"/>
  <c r="AG19" s="1"/>
  <c r="AC9"/>
  <c r="AC19" s="1"/>
  <c r="Y9"/>
  <c r="Y19" s="1"/>
  <c r="U9"/>
  <c r="A3"/>
  <c r="X17" i="2"/>
  <c r="J190" i="9"/>
  <c r="R190" i="3"/>
  <c r="J190" i="5"/>
  <c r="J190" i="20"/>
  <c r="J190" i="18"/>
  <c r="X17" i="12"/>
  <c r="X17" i="14"/>
  <c r="J190" i="13"/>
  <c r="J190" i="11"/>
  <c r="J190" i="3"/>
  <c r="AG19" i="26" l="1"/>
  <c r="N191"/>
  <c r="T191"/>
  <c r="X191"/>
  <c r="AH23"/>
  <c r="AI23" s="1"/>
  <c r="AH24"/>
  <c r="AH25"/>
  <c r="Z191"/>
  <c r="AE191"/>
  <c r="AC43"/>
  <c r="AH46"/>
  <c r="AI46" s="1"/>
  <c r="AH49"/>
  <c r="AH51"/>
  <c r="AI51" s="1"/>
  <c r="AH53"/>
  <c r="AG67"/>
  <c r="AH71"/>
  <c r="AI71" s="1"/>
  <c r="AH72"/>
  <c r="AH73"/>
  <c r="AH102"/>
  <c r="AI102" s="1"/>
  <c r="U115"/>
  <c r="AH109"/>
  <c r="AH110"/>
  <c r="AH111"/>
  <c r="AI111" s="1"/>
  <c r="AH113"/>
  <c r="AH114"/>
  <c r="AC139"/>
  <c r="Y163"/>
  <c r="AH154"/>
  <c r="AH155"/>
  <c r="AH156"/>
  <c r="AH157"/>
  <c r="AH158"/>
  <c r="AH159"/>
  <c r="AH160"/>
  <c r="AH161"/>
  <c r="AH162"/>
  <c r="AG175"/>
  <c r="AB191"/>
  <c r="AF191"/>
  <c r="M191"/>
  <c r="S191"/>
  <c r="AD191"/>
  <c r="Y43"/>
  <c r="AH40"/>
  <c r="AI40" s="1"/>
  <c r="Y91"/>
  <c r="AH94"/>
  <c r="AH97"/>
  <c r="AH99"/>
  <c r="AI99" s="1"/>
  <c r="AH101"/>
  <c r="AG115"/>
  <c r="AH132"/>
  <c r="AH133"/>
  <c r="AH134"/>
  <c r="AH135"/>
  <c r="AH136"/>
  <c r="AH137"/>
  <c r="AH138"/>
  <c r="Y151"/>
  <c r="AH153"/>
  <c r="Y175"/>
  <c r="AH178"/>
  <c r="AH179"/>
  <c r="AH180"/>
  <c r="AH181"/>
  <c r="AI181" s="1"/>
  <c r="AH182"/>
  <c r="AH183"/>
  <c r="AH184"/>
  <c r="AH185"/>
  <c r="AI185" s="1"/>
  <c r="AH186"/>
  <c r="K191"/>
  <c r="R191"/>
  <c r="U43"/>
  <c r="AH11"/>
  <c r="AH13"/>
  <c r="AI13" s="1"/>
  <c r="AH15"/>
  <c r="AH17"/>
  <c r="AI17" s="1"/>
  <c r="AH18"/>
  <c r="AH26"/>
  <c r="AI26" s="1"/>
  <c r="AH28"/>
  <c r="AI28" s="1"/>
  <c r="AH29"/>
  <c r="AH30"/>
  <c r="AI30" s="1"/>
  <c r="V191"/>
  <c r="AG43"/>
  <c r="AG191" s="1"/>
  <c r="AH59"/>
  <c r="AH61"/>
  <c r="AI61" s="1"/>
  <c r="AH63"/>
  <c r="AI63" s="1"/>
  <c r="AH65"/>
  <c r="AI65" s="1"/>
  <c r="AH66"/>
  <c r="AI66" s="1"/>
  <c r="AH74"/>
  <c r="AI74" s="1"/>
  <c r="AH76"/>
  <c r="AH77"/>
  <c r="AI77" s="1"/>
  <c r="AH78"/>
  <c r="AI78" s="1"/>
  <c r="AG91"/>
  <c r="AH112"/>
  <c r="AH118"/>
  <c r="AH119"/>
  <c r="AH120"/>
  <c r="AH121"/>
  <c r="AI121" s="1"/>
  <c r="AH122"/>
  <c r="AH123"/>
  <c r="AI123" s="1"/>
  <c r="AH124"/>
  <c r="AH125"/>
  <c r="AH126"/>
  <c r="AG139"/>
  <c r="AG151"/>
  <c r="AC163"/>
  <c r="AH165"/>
  <c r="AH175" s="1"/>
  <c r="AH166"/>
  <c r="U175"/>
  <c r="AH167"/>
  <c r="AH12" i="24"/>
  <c r="AI12" s="1"/>
  <c r="AH15"/>
  <c r="AH17"/>
  <c r="AI17" s="1"/>
  <c r="M191"/>
  <c r="S191"/>
  <c r="AD191"/>
  <c r="Y43"/>
  <c r="AH46"/>
  <c r="AH48"/>
  <c r="AH49"/>
  <c r="AH74"/>
  <c r="AH81"/>
  <c r="AH83"/>
  <c r="AH85"/>
  <c r="AI85" s="1"/>
  <c r="AH86"/>
  <c r="U91"/>
  <c r="AH88"/>
  <c r="AH90"/>
  <c r="Y115"/>
  <c r="AH112"/>
  <c r="AH113"/>
  <c r="AH114"/>
  <c r="AH132"/>
  <c r="AH136"/>
  <c r="AH137"/>
  <c r="AH138"/>
  <c r="Y151"/>
  <c r="AH154"/>
  <c r="AH155"/>
  <c r="AH156"/>
  <c r="AI156" s="1"/>
  <c r="AH157"/>
  <c r="AH158"/>
  <c r="AH159"/>
  <c r="AH160"/>
  <c r="AI160" s="1"/>
  <c r="U187"/>
  <c r="AH178"/>
  <c r="AH179"/>
  <c r="AH180"/>
  <c r="U19"/>
  <c r="AG19"/>
  <c r="AH33"/>
  <c r="AH35"/>
  <c r="AH37"/>
  <c r="AI37" s="1"/>
  <c r="AH38"/>
  <c r="U43"/>
  <c r="AH40"/>
  <c r="AH42"/>
  <c r="AI42" s="1"/>
  <c r="Y67"/>
  <c r="AH71"/>
  <c r="AI71" s="1"/>
  <c r="AH73"/>
  <c r="AI73" s="1"/>
  <c r="AH75"/>
  <c r="AI75" s="1"/>
  <c r="AH76"/>
  <c r="AI76" s="1"/>
  <c r="AH77"/>
  <c r="AH78"/>
  <c r="AG91"/>
  <c r="U115"/>
  <c r="AH108"/>
  <c r="AH109"/>
  <c r="AH110"/>
  <c r="AH130"/>
  <c r="AH131"/>
  <c r="AH133"/>
  <c r="AH134"/>
  <c r="AH141"/>
  <c r="AH142"/>
  <c r="U151"/>
  <c r="AH144"/>
  <c r="AH145"/>
  <c r="AH146"/>
  <c r="AH147"/>
  <c r="AI147" s="1"/>
  <c r="AH148"/>
  <c r="AH149"/>
  <c r="AH150"/>
  <c r="Y175"/>
  <c r="AH172"/>
  <c r="AI172" s="1"/>
  <c r="AH173"/>
  <c r="AH174"/>
  <c r="AH30"/>
  <c r="V191"/>
  <c r="AG43"/>
  <c r="U67"/>
  <c r="AC91"/>
  <c r="AH102"/>
  <c r="AG115"/>
  <c r="AG151"/>
  <c r="U175"/>
  <c r="AC19"/>
  <c r="AB191"/>
  <c r="AH23"/>
  <c r="AI23" s="1"/>
  <c r="AH25"/>
  <c r="AH27"/>
  <c r="AI27" s="1"/>
  <c r="AH28"/>
  <c r="Z191"/>
  <c r="AC43"/>
  <c r="AH50"/>
  <c r="AI50" s="1"/>
  <c r="AH53"/>
  <c r="AI53" s="1"/>
  <c r="AG67"/>
  <c r="Y91"/>
  <c r="U103"/>
  <c r="AH94"/>
  <c r="AH96"/>
  <c r="AH97"/>
  <c r="AC115"/>
  <c r="U127"/>
  <c r="AH119"/>
  <c r="AH120"/>
  <c r="AC139"/>
  <c r="Y163"/>
  <c r="AH162"/>
  <c r="AG175"/>
  <c r="Y187"/>
  <c r="AH182"/>
  <c r="AI182" s="1"/>
  <c r="AH183"/>
  <c r="AH184"/>
  <c r="AH59" i="22"/>
  <c r="AH76"/>
  <c r="AH142"/>
  <c r="AH145"/>
  <c r="AI145" s="1"/>
  <c r="AH170"/>
  <c r="AH18"/>
  <c r="AI18" s="1"/>
  <c r="AH66"/>
  <c r="AH171"/>
  <c r="AH173"/>
  <c r="AI173" s="1"/>
  <c r="AH174"/>
  <c r="AH52"/>
  <c r="AI52" s="1"/>
  <c r="AH95"/>
  <c r="AI95" s="1"/>
  <c r="AH96"/>
  <c r="AH97"/>
  <c r="AH98"/>
  <c r="AH100"/>
  <c r="T191" i="24"/>
  <c r="J191" i="26"/>
  <c r="V191" i="22"/>
  <c r="V192" s="1"/>
  <c r="U191"/>
  <c r="J23" i="23" s="1"/>
  <c r="Y175" i="22"/>
  <c r="AH25"/>
  <c r="AH28"/>
  <c r="AH30"/>
  <c r="AI30" s="1"/>
  <c r="U67"/>
  <c r="AH61"/>
  <c r="AH82"/>
  <c r="AH84"/>
  <c r="AI84" s="1"/>
  <c r="AH87"/>
  <c r="AH90"/>
  <c r="Y115"/>
  <c r="AH117"/>
  <c r="AI117" s="1"/>
  <c r="AH120"/>
  <c r="AH124"/>
  <c r="AH165"/>
  <c r="AI165" s="1"/>
  <c r="AH167"/>
  <c r="AI167" s="1"/>
  <c r="U19"/>
  <c r="AH11"/>
  <c r="AH12"/>
  <c r="AH13"/>
  <c r="AI13" s="1"/>
  <c r="AH14"/>
  <c r="AI14" s="1"/>
  <c r="AH15"/>
  <c r="AH16"/>
  <c r="N192"/>
  <c r="T192"/>
  <c r="AH35"/>
  <c r="U55"/>
  <c r="AH46"/>
  <c r="AI46" s="1"/>
  <c r="AH48"/>
  <c r="AH49"/>
  <c r="AC67"/>
  <c r="AH72"/>
  <c r="AI72" s="1"/>
  <c r="AH73"/>
  <c r="AH75"/>
  <c r="AI75" s="1"/>
  <c r="AH101"/>
  <c r="Y139"/>
  <c r="AH131"/>
  <c r="AH133"/>
  <c r="AI133" s="1"/>
  <c r="AH134"/>
  <c r="AI134" s="1"/>
  <c r="AH135"/>
  <c r="AI135" s="1"/>
  <c r="AH136"/>
  <c r="AH138"/>
  <c r="Y151"/>
  <c r="AH147"/>
  <c r="AI147" s="1"/>
  <c r="AH150"/>
  <c r="AC175"/>
  <c r="AH179"/>
  <c r="AI179" s="1"/>
  <c r="AH180"/>
  <c r="AH181"/>
  <c r="AH182"/>
  <c r="AH184"/>
  <c r="AI184" s="1"/>
  <c r="AH185"/>
  <c r="AI185" s="1"/>
  <c r="U43"/>
  <c r="M192"/>
  <c r="Y91"/>
  <c r="U151"/>
  <c r="AH22"/>
  <c r="AH24"/>
  <c r="AH29"/>
  <c r="AH58"/>
  <c r="AI58" s="1"/>
  <c r="AH60"/>
  <c r="AH62"/>
  <c r="AC79"/>
  <c r="AH81"/>
  <c r="AI81" s="1"/>
  <c r="AH83"/>
  <c r="AH86"/>
  <c r="AH89"/>
  <c r="AI89" s="1"/>
  <c r="AH111"/>
  <c r="AI111" s="1"/>
  <c r="AH119"/>
  <c r="AI119" s="1"/>
  <c r="AH121"/>
  <c r="AG151"/>
  <c r="AH166"/>
  <c r="AI166" s="1"/>
  <c r="AH168"/>
  <c r="AH50"/>
  <c r="AI50" s="1"/>
  <c r="AH53"/>
  <c r="AI53" s="1"/>
  <c r="AH54"/>
  <c r="AG67"/>
  <c r="AH77"/>
  <c r="AI77" s="1"/>
  <c r="AH105"/>
  <c r="AI105" s="1"/>
  <c r="U115"/>
  <c r="AH107"/>
  <c r="AH110"/>
  <c r="AH113"/>
  <c r="AI113" s="1"/>
  <c r="AH114"/>
  <c r="AI114" s="1"/>
  <c r="AC139"/>
  <c r="AC151"/>
  <c r="AH156"/>
  <c r="AI156" s="1"/>
  <c r="AH157"/>
  <c r="AI157" s="1"/>
  <c r="AH159"/>
  <c r="AI159" s="1"/>
  <c r="AH160"/>
  <c r="AH161"/>
  <c r="AG175"/>
  <c r="K191" i="24"/>
  <c r="S192" i="22"/>
  <c r="AI15" i="26"/>
  <c r="AI29"/>
  <c r="AI25"/>
  <c r="AI49"/>
  <c r="AI53"/>
  <c r="AI73"/>
  <c r="AI97"/>
  <c r="AI101"/>
  <c r="AI11"/>
  <c r="AI59"/>
  <c r="AI39"/>
  <c r="AI83"/>
  <c r="AI87"/>
  <c r="AI18"/>
  <c r="AI24"/>
  <c r="AI72"/>
  <c r="AI112"/>
  <c r="AI119"/>
  <c r="AI125"/>
  <c r="AI166"/>
  <c r="AI33"/>
  <c r="AI38"/>
  <c r="AI76"/>
  <c r="AI81"/>
  <c r="AI86"/>
  <c r="AI109"/>
  <c r="AI110"/>
  <c r="AI113"/>
  <c r="AI114"/>
  <c r="AI154"/>
  <c r="AI155"/>
  <c r="AI156"/>
  <c r="AI157"/>
  <c r="AI158"/>
  <c r="AI159"/>
  <c r="AI160"/>
  <c r="AI161"/>
  <c r="AI162"/>
  <c r="AH190"/>
  <c r="AI189"/>
  <c r="AI132"/>
  <c r="AI133"/>
  <c r="AI134"/>
  <c r="AI135"/>
  <c r="AI136"/>
  <c r="AI137"/>
  <c r="AI138"/>
  <c r="AI178"/>
  <c r="AI179"/>
  <c r="AI180"/>
  <c r="AI182"/>
  <c r="AI183"/>
  <c r="AI184"/>
  <c r="AI186"/>
  <c r="Y19"/>
  <c r="AH35"/>
  <c r="Y67"/>
  <c r="AI12"/>
  <c r="AC31"/>
  <c r="AC191" s="1"/>
  <c r="AH45"/>
  <c r="AI60"/>
  <c r="AC79"/>
  <c r="AH93"/>
  <c r="AH98"/>
  <c r="AH10"/>
  <c r="Y31"/>
  <c r="AH22"/>
  <c r="AH27"/>
  <c r="W191"/>
  <c r="AH37"/>
  <c r="AH42"/>
  <c r="AG55"/>
  <c r="AH48"/>
  <c r="AH54"/>
  <c r="AH58"/>
  <c r="AH64"/>
  <c r="Y79"/>
  <c r="AH70"/>
  <c r="AH75"/>
  <c r="AH85"/>
  <c r="AH90"/>
  <c r="U91"/>
  <c r="AG103"/>
  <c r="AH96"/>
  <c r="AH106"/>
  <c r="AH107"/>
  <c r="AI34"/>
  <c r="AI82"/>
  <c r="AH108"/>
  <c r="Y115"/>
  <c r="AI118"/>
  <c r="AI120"/>
  <c r="AI122"/>
  <c r="AI124"/>
  <c r="AI126"/>
  <c r="AI165"/>
  <c r="AI130"/>
  <c r="AH151"/>
  <c r="AI141"/>
  <c r="AI142"/>
  <c r="AI143"/>
  <c r="AI144"/>
  <c r="AI145"/>
  <c r="AI146"/>
  <c r="AI147"/>
  <c r="AI148"/>
  <c r="AI149"/>
  <c r="AI150"/>
  <c r="AI168"/>
  <c r="AI169"/>
  <c r="AI170"/>
  <c r="AI171"/>
  <c r="AI172"/>
  <c r="AI173"/>
  <c r="AI174"/>
  <c r="AI88"/>
  <c r="AI94"/>
  <c r="AH50"/>
  <c r="AH9"/>
  <c r="AH14"/>
  <c r="U31"/>
  <c r="AH21"/>
  <c r="AA191"/>
  <c r="AI36"/>
  <c r="AH41"/>
  <c r="AC55"/>
  <c r="AH47"/>
  <c r="AH52"/>
  <c r="AH57"/>
  <c r="AH62"/>
  <c r="U79"/>
  <c r="AH69"/>
  <c r="AI84"/>
  <c r="AH89"/>
  <c r="AC103"/>
  <c r="AH95"/>
  <c r="AH100"/>
  <c r="AH105"/>
  <c r="AH117"/>
  <c r="U151"/>
  <c r="AH177"/>
  <c r="AH163"/>
  <c r="AI131"/>
  <c r="AI153"/>
  <c r="AI167"/>
  <c r="U190"/>
  <c r="AH129"/>
  <c r="AI15" i="24"/>
  <c r="AI49"/>
  <c r="AI83"/>
  <c r="AI35"/>
  <c r="AI77"/>
  <c r="AI63"/>
  <c r="AI25"/>
  <c r="AI97"/>
  <c r="AI28"/>
  <c r="AI38"/>
  <c r="AI81"/>
  <c r="AI86"/>
  <c r="AI112"/>
  <c r="AI113"/>
  <c r="AI114"/>
  <c r="AI132"/>
  <c r="AI136"/>
  <c r="AI137"/>
  <c r="AI138"/>
  <c r="AI154"/>
  <c r="AI155"/>
  <c r="AI157"/>
  <c r="AI158"/>
  <c r="AI159"/>
  <c r="AI178"/>
  <c r="AI179"/>
  <c r="AI180"/>
  <c r="AI48"/>
  <c r="AI58"/>
  <c r="AI90"/>
  <c r="AI96"/>
  <c r="AI105"/>
  <c r="AI106"/>
  <c r="AI108"/>
  <c r="AI109"/>
  <c r="AI110"/>
  <c r="AI130"/>
  <c r="AI131"/>
  <c r="AI133"/>
  <c r="AI134"/>
  <c r="AI141"/>
  <c r="AI142"/>
  <c r="AI144"/>
  <c r="AI145"/>
  <c r="AI146"/>
  <c r="AI148"/>
  <c r="AI149"/>
  <c r="AI150"/>
  <c r="AI173"/>
  <c r="AI174"/>
  <c r="AH190"/>
  <c r="AI189"/>
  <c r="AI100"/>
  <c r="AI101"/>
  <c r="AI102"/>
  <c r="AI118"/>
  <c r="AI122"/>
  <c r="AI123"/>
  <c r="AI124"/>
  <c r="AI125"/>
  <c r="AI126"/>
  <c r="AH175"/>
  <c r="AI165"/>
  <c r="AI166"/>
  <c r="AI168"/>
  <c r="AI169"/>
  <c r="AI170"/>
  <c r="AI186"/>
  <c r="AH39"/>
  <c r="AH45"/>
  <c r="AI60"/>
  <c r="AH87"/>
  <c r="AH93"/>
  <c r="AH11"/>
  <c r="AH16"/>
  <c r="AH22"/>
  <c r="AH54"/>
  <c r="AH59"/>
  <c r="AH64"/>
  <c r="Y79"/>
  <c r="AH70"/>
  <c r="AH9"/>
  <c r="AH14"/>
  <c r="U31"/>
  <c r="AH21"/>
  <c r="AH26"/>
  <c r="AA191"/>
  <c r="AH36"/>
  <c r="AH41"/>
  <c r="AC55"/>
  <c r="AC191" s="1"/>
  <c r="AH47"/>
  <c r="AH52"/>
  <c r="AH57"/>
  <c r="AH62"/>
  <c r="U79"/>
  <c r="AH69"/>
  <c r="AI74"/>
  <c r="AH84"/>
  <c r="AH89"/>
  <c r="AC103"/>
  <c r="AH95"/>
  <c r="AI29"/>
  <c r="AI33"/>
  <c r="AI10"/>
  <c r="AI119"/>
  <c r="AI120"/>
  <c r="AI162"/>
  <c r="AI183"/>
  <c r="AI184"/>
  <c r="Y31"/>
  <c r="AH13"/>
  <c r="AH18"/>
  <c r="J191"/>
  <c r="O191"/>
  <c r="Y19"/>
  <c r="AG31"/>
  <c r="AG191" s="1"/>
  <c r="AH24"/>
  <c r="AI30"/>
  <c r="AE191"/>
  <c r="AH34"/>
  <c r="AI40"/>
  <c r="Y55"/>
  <c r="AI46"/>
  <c r="AH51"/>
  <c r="AH61"/>
  <c r="AH66"/>
  <c r="AG79"/>
  <c r="AH72"/>
  <c r="AI78"/>
  <c r="AH82"/>
  <c r="AI88"/>
  <c r="AI94"/>
  <c r="AH107"/>
  <c r="AH115" s="1"/>
  <c r="AH143"/>
  <c r="AH151" s="1"/>
  <c r="AH153"/>
  <c r="AH167"/>
  <c r="AH177"/>
  <c r="AI111"/>
  <c r="AI121"/>
  <c r="AI135"/>
  <c r="AI161"/>
  <c r="AI171"/>
  <c r="AI181"/>
  <c r="AI185"/>
  <c r="U190"/>
  <c r="AH117"/>
  <c r="AH129"/>
  <c r="AI54" i="22"/>
  <c r="AI110"/>
  <c r="AI160"/>
  <c r="AI161"/>
  <c r="AI12"/>
  <c r="AI15"/>
  <c r="AI49"/>
  <c r="AI101"/>
  <c r="AI131"/>
  <c r="AI150"/>
  <c r="AI180"/>
  <c r="AI181"/>
  <c r="AI26"/>
  <c r="AI38"/>
  <c r="AI40"/>
  <c r="AI59"/>
  <c r="AI64"/>
  <c r="AI66"/>
  <c r="AI97"/>
  <c r="AI22"/>
  <c r="AI24"/>
  <c r="AI25"/>
  <c r="AI28"/>
  <c r="AI29"/>
  <c r="AI60"/>
  <c r="AI62"/>
  <c r="AI82"/>
  <c r="AI83"/>
  <c r="AI86"/>
  <c r="AI87"/>
  <c r="AI90"/>
  <c r="AI120"/>
  <c r="AI121"/>
  <c r="AI124"/>
  <c r="AI107"/>
  <c r="AI11"/>
  <c r="AI16"/>
  <c r="AI35"/>
  <c r="AI48"/>
  <c r="AI73"/>
  <c r="AI138"/>
  <c r="AI36"/>
  <c r="AI39"/>
  <c r="AI42"/>
  <c r="AI96"/>
  <c r="AI125"/>
  <c r="AI142"/>
  <c r="AI171"/>
  <c r="AI174"/>
  <c r="AI100"/>
  <c r="AI130"/>
  <c r="AI170"/>
  <c r="AH21"/>
  <c r="AI61"/>
  <c r="AI98"/>
  <c r="AI136"/>
  <c r="AH177"/>
  <c r="AI182"/>
  <c r="AH33"/>
  <c r="AH70"/>
  <c r="AG103"/>
  <c r="AH108"/>
  <c r="AH122"/>
  <c r="AH143"/>
  <c r="AH148"/>
  <c r="AH154"/>
  <c r="AH162"/>
  <c r="K192"/>
  <c r="R192"/>
  <c r="AC31"/>
  <c r="AH27"/>
  <c r="AC55"/>
  <c r="AH51"/>
  <c r="Y79"/>
  <c r="AH85"/>
  <c r="AH88"/>
  <c r="U91"/>
  <c r="AC103"/>
  <c r="AH94"/>
  <c r="AH99"/>
  <c r="AH102"/>
  <c r="AG127"/>
  <c r="U139"/>
  <c r="AH132"/>
  <c r="AH137"/>
  <c r="Y163"/>
  <c r="AH169"/>
  <c r="AH172"/>
  <c r="U175"/>
  <c r="AC187"/>
  <c r="AH178"/>
  <c r="AH183"/>
  <c r="AH186"/>
  <c r="AI76"/>
  <c r="AI146"/>
  <c r="AI37"/>
  <c r="AH45"/>
  <c r="AH93"/>
  <c r="AH106"/>
  <c r="AI168"/>
  <c r="AH9"/>
  <c r="AG31"/>
  <c r="AG55"/>
  <c r="AH57"/>
  <c r="AH78"/>
  <c r="U127"/>
  <c r="AG187"/>
  <c r="AH10"/>
  <c r="AH17"/>
  <c r="J192"/>
  <c r="O192"/>
  <c r="Y31"/>
  <c r="AH23"/>
  <c r="AH34"/>
  <c r="AH41"/>
  <c r="Y55"/>
  <c r="AH47"/>
  <c r="AI63"/>
  <c r="AH65"/>
  <c r="U79"/>
  <c r="AH69"/>
  <c r="AH71"/>
  <c r="AH74"/>
  <c r="Y103"/>
  <c r="AH109"/>
  <c r="AH112"/>
  <c r="AC127"/>
  <c r="AH118"/>
  <c r="AH123"/>
  <c r="AH126"/>
  <c r="AG139"/>
  <c r="AH141"/>
  <c r="AH144"/>
  <c r="AH149"/>
  <c r="U163"/>
  <c r="AH153"/>
  <c r="AH155"/>
  <c r="AH158"/>
  <c r="Y187"/>
  <c r="AH129"/>
  <c r="A3" i="20"/>
  <c r="A3" i="18"/>
  <c r="A1" i="12"/>
  <c r="A3" i="13"/>
  <c r="A3" i="11"/>
  <c r="A3" i="9"/>
  <c r="U191" i="26" l="1"/>
  <c r="Y191" i="24"/>
  <c r="AH187" i="22"/>
  <c r="U191" i="24"/>
  <c r="A3" i="25"/>
  <c r="A3" i="27"/>
  <c r="A3" i="23"/>
  <c r="U192" i="22"/>
  <c r="AH91"/>
  <c r="AI91" s="1"/>
  <c r="AH115"/>
  <c r="AI115" s="1"/>
  <c r="AI177" i="26"/>
  <c r="AH187"/>
  <c r="AI89"/>
  <c r="AI47"/>
  <c r="AI42"/>
  <c r="AI163"/>
  <c r="AH79"/>
  <c r="AI69"/>
  <c r="AI50"/>
  <c r="AI151"/>
  <c r="AI64"/>
  <c r="AI27"/>
  <c r="AH139"/>
  <c r="AI129"/>
  <c r="AH127"/>
  <c r="AI117"/>
  <c r="AI95"/>
  <c r="AH67"/>
  <c r="AI57"/>
  <c r="AI41"/>
  <c r="AI9"/>
  <c r="AH19"/>
  <c r="AI96"/>
  <c r="AI85"/>
  <c r="AI48"/>
  <c r="AH103"/>
  <c r="AI93"/>
  <c r="Y191"/>
  <c r="AH91"/>
  <c r="AI105"/>
  <c r="AH115"/>
  <c r="AI106"/>
  <c r="AI58"/>
  <c r="AI45"/>
  <c r="AH55"/>
  <c r="AI52"/>
  <c r="AI21"/>
  <c r="AH31"/>
  <c r="AI107"/>
  <c r="AI75"/>
  <c r="AI10"/>
  <c r="AI35"/>
  <c r="AI100"/>
  <c r="AI62"/>
  <c r="AI14"/>
  <c r="AI175"/>
  <c r="AI108"/>
  <c r="AI90"/>
  <c r="AI70"/>
  <c r="AI54"/>
  <c r="AI37"/>
  <c r="AI22"/>
  <c r="AI98"/>
  <c r="AI190"/>
  <c r="AH43"/>
  <c r="AI151" i="24"/>
  <c r="AI84"/>
  <c r="AH19"/>
  <c r="AI9"/>
  <c r="AI175"/>
  <c r="AI82"/>
  <c r="AI47"/>
  <c r="AI14"/>
  <c r="AI11"/>
  <c r="AI177"/>
  <c r="AH187"/>
  <c r="AI107"/>
  <c r="AI72"/>
  <c r="AI51"/>
  <c r="AI18"/>
  <c r="AI69"/>
  <c r="AH79"/>
  <c r="AI52"/>
  <c r="AI36"/>
  <c r="AI70"/>
  <c r="AI54"/>
  <c r="AI16"/>
  <c r="AH103"/>
  <c r="AI93"/>
  <c r="AI39"/>
  <c r="AI190"/>
  <c r="AH91"/>
  <c r="AH139"/>
  <c r="AI129"/>
  <c r="AI153"/>
  <c r="AH163"/>
  <c r="AI66"/>
  <c r="AI62"/>
  <c r="AI26"/>
  <c r="AI64"/>
  <c r="AI115"/>
  <c r="AI167"/>
  <c r="AI13"/>
  <c r="AI89"/>
  <c r="AI87"/>
  <c r="AH127"/>
  <c r="AI117"/>
  <c r="AI143"/>
  <c r="AI61"/>
  <c r="AI34"/>
  <c r="AI24"/>
  <c r="AI95"/>
  <c r="AI57"/>
  <c r="AH67"/>
  <c r="AI41"/>
  <c r="AI21"/>
  <c r="AH31"/>
  <c r="AI59"/>
  <c r="AI22"/>
  <c r="AH55"/>
  <c r="AI45"/>
  <c r="AH43"/>
  <c r="AI158" i="22"/>
  <c r="AI126"/>
  <c r="AI71"/>
  <c r="AI57"/>
  <c r="AH67"/>
  <c r="AI183"/>
  <c r="AI132"/>
  <c r="AI51"/>
  <c r="AI143"/>
  <c r="AI70"/>
  <c r="AI65"/>
  <c r="AI78"/>
  <c r="AI186"/>
  <c r="AI162"/>
  <c r="AH139"/>
  <c r="AI129"/>
  <c r="AI141"/>
  <c r="AH151"/>
  <c r="AI47"/>
  <c r="AI23"/>
  <c r="AI106"/>
  <c r="AI85"/>
  <c r="AI155"/>
  <c r="AI144"/>
  <c r="AI123"/>
  <c r="AI109"/>
  <c r="AH79"/>
  <c r="AI69"/>
  <c r="AI34"/>
  <c r="AI45"/>
  <c r="AH55"/>
  <c r="AI178"/>
  <c r="AI169"/>
  <c r="AI99"/>
  <c r="AI88"/>
  <c r="AI154"/>
  <c r="AI122"/>
  <c r="AI33"/>
  <c r="AH43"/>
  <c r="AI21"/>
  <c r="AH31"/>
  <c r="AI149"/>
  <c r="AI112"/>
  <c r="AI41"/>
  <c r="AH103"/>
  <c r="AI93"/>
  <c r="AI172"/>
  <c r="AI102"/>
  <c r="AI108"/>
  <c r="AI177"/>
  <c r="AI74"/>
  <c r="AI10"/>
  <c r="AH19"/>
  <c r="AI9"/>
  <c r="AI137"/>
  <c r="AH163"/>
  <c r="AI153"/>
  <c r="AI118"/>
  <c r="AI17"/>
  <c r="AI94"/>
  <c r="AI27"/>
  <c r="AI148"/>
  <c r="AH175"/>
  <c r="AH127"/>
  <c r="T23" i="21"/>
  <c r="T22"/>
  <c r="O22"/>
  <c r="P21"/>
  <c r="C18"/>
  <c r="B18"/>
  <c r="Y17"/>
  <c r="A5"/>
  <c r="A24" s="1"/>
  <c r="A3"/>
  <c r="A1"/>
  <c r="A191" i="20"/>
  <c r="AF190"/>
  <c r="U23" i="21" s="1"/>
  <c r="AE190" i="20"/>
  <c r="AD190"/>
  <c r="S23" i="21" s="1"/>
  <c r="AB190" i="20"/>
  <c r="Q23" i="21" s="1"/>
  <c r="AA190" i="20"/>
  <c r="P23" i="21" s="1"/>
  <c r="Z190" i="20"/>
  <c r="O23" i="21" s="1"/>
  <c r="X190" i="20"/>
  <c r="M23" i="21" s="1"/>
  <c r="W190" i="20"/>
  <c r="L23" i="21" s="1"/>
  <c r="V190" i="20"/>
  <c r="K23" i="21" s="1"/>
  <c r="T190" i="20"/>
  <c r="I23" i="21" s="1"/>
  <c r="S190" i="20"/>
  <c r="R190"/>
  <c r="G23" i="21" s="1"/>
  <c r="O190" i="20"/>
  <c r="F23" i="21" s="1"/>
  <c r="N190" i="20"/>
  <c r="E23" i="21" s="1"/>
  <c r="M190" i="20"/>
  <c r="D23" i="21" s="1"/>
  <c r="K190" i="20"/>
  <c r="B23" i="21"/>
  <c r="AG189" i="20"/>
  <c r="AC189"/>
  <c r="Y189"/>
  <c r="U189"/>
  <c r="AF187"/>
  <c r="AE187"/>
  <c r="AD187"/>
  <c r="AB187"/>
  <c r="AA187"/>
  <c r="Z187"/>
  <c r="X187"/>
  <c r="W187"/>
  <c r="V187"/>
  <c r="T187"/>
  <c r="S187"/>
  <c r="R187"/>
  <c r="O187"/>
  <c r="N187"/>
  <c r="M187"/>
  <c r="K187"/>
  <c r="J187"/>
  <c r="AG186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AC187" s="1"/>
  <c r="Y177"/>
  <c r="Y187" s="1"/>
  <c r="U177"/>
  <c r="AF175"/>
  <c r="AE175"/>
  <c r="AD175"/>
  <c r="AB175"/>
  <c r="AA175"/>
  <c r="Z175"/>
  <c r="X175"/>
  <c r="W175"/>
  <c r="V175"/>
  <c r="T175"/>
  <c r="S175"/>
  <c r="R175"/>
  <c r="O175"/>
  <c r="N175"/>
  <c r="M175"/>
  <c r="K175"/>
  <c r="J175"/>
  <c r="AG174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AC175" s="1"/>
  <c r="Y165"/>
  <c r="U165"/>
  <c r="U175" s="1"/>
  <c r="AF163"/>
  <c r="AE163"/>
  <c r="AD163"/>
  <c r="S20" i="21" s="1"/>
  <c r="AB163" i="20"/>
  <c r="AA163"/>
  <c r="Z163"/>
  <c r="X163"/>
  <c r="W163"/>
  <c r="V163"/>
  <c r="T163"/>
  <c r="S163"/>
  <c r="H20" i="21" s="1"/>
  <c r="R163" i="20"/>
  <c r="O163"/>
  <c r="N163"/>
  <c r="M163"/>
  <c r="K163"/>
  <c r="J163"/>
  <c r="AG162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C153"/>
  <c r="AC163" s="1"/>
  <c r="Y153"/>
  <c r="Y163" s="1"/>
  <c r="U153"/>
  <c r="AF151"/>
  <c r="AE151"/>
  <c r="T19" i="21" s="1"/>
  <c r="AD151" i="20"/>
  <c r="AB151"/>
  <c r="AA151"/>
  <c r="Z151"/>
  <c r="X151"/>
  <c r="W151"/>
  <c r="V151"/>
  <c r="T151"/>
  <c r="S151"/>
  <c r="R151"/>
  <c r="O151"/>
  <c r="N151"/>
  <c r="M151"/>
  <c r="K151"/>
  <c r="J151"/>
  <c r="AG150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G151" s="1"/>
  <c r="AC141"/>
  <c r="Y141"/>
  <c r="U141"/>
  <c r="AF139"/>
  <c r="AE139"/>
  <c r="AD139"/>
  <c r="AB139"/>
  <c r="AA139"/>
  <c r="Z139"/>
  <c r="X139"/>
  <c r="W139"/>
  <c r="V139"/>
  <c r="K18" i="21" s="1"/>
  <c r="T139" i="20"/>
  <c r="S139"/>
  <c r="R139"/>
  <c r="O139"/>
  <c r="N139"/>
  <c r="M139"/>
  <c r="AG138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C129"/>
  <c r="Y129"/>
  <c r="U129"/>
  <c r="U139" s="1"/>
  <c r="AF127"/>
  <c r="AE127"/>
  <c r="T17" i="21" s="1"/>
  <c r="AD127" i="20"/>
  <c r="AB127"/>
  <c r="AA127"/>
  <c r="Z127"/>
  <c r="X127"/>
  <c r="W127"/>
  <c r="V127"/>
  <c r="T127"/>
  <c r="S127"/>
  <c r="R127"/>
  <c r="O127"/>
  <c r="N127"/>
  <c r="M127"/>
  <c r="K127"/>
  <c r="J127"/>
  <c r="AG126"/>
  <c r="AC126"/>
  <c r="Y126"/>
  <c r="U126"/>
  <c r="AG125"/>
  <c r="AC125"/>
  <c r="Y125"/>
  <c r="U125"/>
  <c r="AG124"/>
  <c r="AC124"/>
  <c r="Y124"/>
  <c r="U124"/>
  <c r="AG123"/>
  <c r="AC123"/>
  <c r="Y123"/>
  <c r="U123"/>
  <c r="AG122"/>
  <c r="AC122"/>
  <c r="Y122"/>
  <c r="U122"/>
  <c r="AG121"/>
  <c r="AC121"/>
  <c r="Y121"/>
  <c r="U121"/>
  <c r="AG120"/>
  <c r="AC120"/>
  <c r="Y120"/>
  <c r="U120"/>
  <c r="AG119"/>
  <c r="AC119"/>
  <c r="Y119"/>
  <c r="U119"/>
  <c r="AG118"/>
  <c r="AC118"/>
  <c r="Y118"/>
  <c r="U118"/>
  <c r="AG117"/>
  <c r="AC117"/>
  <c r="AC127" s="1"/>
  <c r="Y117"/>
  <c r="U117"/>
  <c r="AF115"/>
  <c r="AE115"/>
  <c r="AD115"/>
  <c r="AB115"/>
  <c r="AA115"/>
  <c r="Z115"/>
  <c r="X115"/>
  <c r="W115"/>
  <c r="L16" i="21" s="1"/>
  <c r="V115" i="20"/>
  <c r="T115"/>
  <c r="S115"/>
  <c r="R115"/>
  <c r="O115"/>
  <c r="N115"/>
  <c r="M115"/>
  <c r="K115"/>
  <c r="J115"/>
  <c r="AG114"/>
  <c r="AC114"/>
  <c r="Y114"/>
  <c r="U114"/>
  <c r="AH114" s="1"/>
  <c r="AG113"/>
  <c r="AC113"/>
  <c r="Y113"/>
  <c r="U113"/>
  <c r="AH113" s="1"/>
  <c r="AG112"/>
  <c r="AC112"/>
  <c r="Y112"/>
  <c r="U112"/>
  <c r="AG111"/>
  <c r="AC111"/>
  <c r="Y111"/>
  <c r="U111"/>
  <c r="AH111" s="1"/>
  <c r="AI111" s="1"/>
  <c r="AG110"/>
  <c r="AC110"/>
  <c r="Y110"/>
  <c r="U110"/>
  <c r="AH110" s="1"/>
  <c r="AG109"/>
  <c r="AC109"/>
  <c r="Y109"/>
  <c r="U109"/>
  <c r="AH109" s="1"/>
  <c r="AG108"/>
  <c r="AC108"/>
  <c r="Y108"/>
  <c r="U108"/>
  <c r="AH108" s="1"/>
  <c r="AI108" s="1"/>
  <c r="AG107"/>
  <c r="AC107"/>
  <c r="Y107"/>
  <c r="U107"/>
  <c r="AG106"/>
  <c r="AC106"/>
  <c r="Y106"/>
  <c r="U106"/>
  <c r="AH106" s="1"/>
  <c r="AG105"/>
  <c r="AC105"/>
  <c r="Y105"/>
  <c r="U105"/>
  <c r="AF103"/>
  <c r="AE103"/>
  <c r="AD103"/>
  <c r="AB103"/>
  <c r="AA103"/>
  <c r="Z103"/>
  <c r="X103"/>
  <c r="W103"/>
  <c r="V103"/>
  <c r="T103"/>
  <c r="S103"/>
  <c r="R103"/>
  <c r="O103"/>
  <c r="N103"/>
  <c r="M103"/>
  <c r="D15" i="21" s="1"/>
  <c r="K103" i="20"/>
  <c r="J103"/>
  <c r="AG102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AC103" s="1"/>
  <c r="Y93"/>
  <c r="Y103" s="1"/>
  <c r="U93"/>
  <c r="AF91"/>
  <c r="AE91"/>
  <c r="AD91"/>
  <c r="AB91"/>
  <c r="AA91"/>
  <c r="Z91"/>
  <c r="X91"/>
  <c r="W91"/>
  <c r="V91"/>
  <c r="T91"/>
  <c r="S91"/>
  <c r="R91"/>
  <c r="O91"/>
  <c r="N91"/>
  <c r="M91"/>
  <c r="K91"/>
  <c r="J91"/>
  <c r="AG90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AC91" s="1"/>
  <c r="Y81"/>
  <c r="U81"/>
  <c r="U91" s="1"/>
  <c r="AF79"/>
  <c r="AE79"/>
  <c r="AD79"/>
  <c r="AB79"/>
  <c r="AA79"/>
  <c r="Z79"/>
  <c r="X79"/>
  <c r="W79"/>
  <c r="V79"/>
  <c r="T79"/>
  <c r="S79"/>
  <c r="R79"/>
  <c r="O79"/>
  <c r="N79"/>
  <c r="M79"/>
  <c r="K79"/>
  <c r="J79"/>
  <c r="AG78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C69"/>
  <c r="AC79" s="1"/>
  <c r="Y69"/>
  <c r="Y79" s="1"/>
  <c r="U69"/>
  <c r="AF67"/>
  <c r="AE67"/>
  <c r="AD67"/>
  <c r="AB67"/>
  <c r="AA67"/>
  <c r="Z67"/>
  <c r="X67"/>
  <c r="W67"/>
  <c r="V67"/>
  <c r="T67"/>
  <c r="S67"/>
  <c r="R67"/>
  <c r="O67"/>
  <c r="N67"/>
  <c r="M67"/>
  <c r="K67"/>
  <c r="J67"/>
  <c r="AG66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G61"/>
  <c r="AC61"/>
  <c r="Y61"/>
  <c r="U61"/>
  <c r="AG60"/>
  <c r="AC60"/>
  <c r="Y60"/>
  <c r="U60"/>
  <c r="AG59"/>
  <c r="AC59"/>
  <c r="Y59"/>
  <c r="U59"/>
  <c r="AG58"/>
  <c r="AC58"/>
  <c r="Y58"/>
  <c r="U58"/>
  <c r="AG57"/>
  <c r="AG67" s="1"/>
  <c r="AC57"/>
  <c r="Y57"/>
  <c r="U57"/>
  <c r="AF55"/>
  <c r="AE55"/>
  <c r="AD55"/>
  <c r="AB55"/>
  <c r="AA55"/>
  <c r="Z55"/>
  <c r="X55"/>
  <c r="W55"/>
  <c r="V55"/>
  <c r="T55"/>
  <c r="S55"/>
  <c r="R55"/>
  <c r="O55"/>
  <c r="N55"/>
  <c r="M55"/>
  <c r="K55"/>
  <c r="J55"/>
  <c r="AG54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AC55" s="1"/>
  <c r="Y45"/>
  <c r="U45"/>
  <c r="AF43"/>
  <c r="AE43"/>
  <c r="AD43"/>
  <c r="AB43"/>
  <c r="AA43"/>
  <c r="P10" i="21" s="1"/>
  <c r="Z43" i="20"/>
  <c r="X43"/>
  <c r="W43"/>
  <c r="V43"/>
  <c r="T43"/>
  <c r="S43"/>
  <c r="R43"/>
  <c r="O43"/>
  <c r="N43"/>
  <c r="M43"/>
  <c r="K43"/>
  <c r="J43"/>
  <c r="AG42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AC43" s="1"/>
  <c r="Y33"/>
  <c r="U33"/>
  <c r="AF31"/>
  <c r="AE31"/>
  <c r="AD31"/>
  <c r="AB31"/>
  <c r="AA31"/>
  <c r="P9" i="21" s="1"/>
  <c r="Z31" i="20"/>
  <c r="X31"/>
  <c r="W31"/>
  <c r="V31"/>
  <c r="K9" i="21" s="1"/>
  <c r="T31" i="20"/>
  <c r="S31"/>
  <c r="R31"/>
  <c r="O31"/>
  <c r="N31"/>
  <c r="M31"/>
  <c r="K31"/>
  <c r="C9" i="21" s="1"/>
  <c r="J31" i="20"/>
  <c r="AG30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G31" s="1"/>
  <c r="AC21"/>
  <c r="AC31" s="1"/>
  <c r="Y21"/>
  <c r="U21"/>
  <c r="U31" s="1"/>
  <c r="AF19"/>
  <c r="AE19"/>
  <c r="AD19"/>
  <c r="AB19"/>
  <c r="AA19"/>
  <c r="Z19"/>
  <c r="X19"/>
  <c r="W19"/>
  <c r="V19"/>
  <c r="T19"/>
  <c r="S19"/>
  <c r="R19"/>
  <c r="O19"/>
  <c r="N19"/>
  <c r="M19"/>
  <c r="K19"/>
  <c r="J19"/>
  <c r="AG18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G9"/>
  <c r="AC9"/>
  <c r="AC19" s="1"/>
  <c r="Y9"/>
  <c r="U9"/>
  <c r="C18" i="19"/>
  <c r="B18"/>
  <c r="Y17"/>
  <c r="A5"/>
  <c r="A24" s="1"/>
  <c r="A3"/>
  <c r="A1"/>
  <c r="A191" i="18"/>
  <c r="AF190"/>
  <c r="U23" i="19" s="1"/>
  <c r="AE190" i="18"/>
  <c r="T23" i="19" s="1"/>
  <c r="AD190" i="18"/>
  <c r="S23" i="19" s="1"/>
  <c r="AB190" i="18"/>
  <c r="Q23" i="19" s="1"/>
  <c r="AA190" i="18"/>
  <c r="P23" i="19" s="1"/>
  <c r="Z190" i="18"/>
  <c r="O23" i="19" s="1"/>
  <c r="X190" i="18"/>
  <c r="M23" i="19" s="1"/>
  <c r="W190" i="18"/>
  <c r="L23" i="19" s="1"/>
  <c r="V190" i="18"/>
  <c r="K23" i="19" s="1"/>
  <c r="T190" i="18"/>
  <c r="I23" i="19" s="1"/>
  <c r="S190" i="18"/>
  <c r="H23" i="19" s="1"/>
  <c r="R190" i="18"/>
  <c r="G23" i="19" s="1"/>
  <c r="O190" i="18"/>
  <c r="F23" i="19" s="1"/>
  <c r="N190" i="18"/>
  <c r="E23" i="19" s="1"/>
  <c r="M190" i="18"/>
  <c r="D23" i="19" s="1"/>
  <c r="K190" i="18"/>
  <c r="C23" i="19" s="1"/>
  <c r="B23"/>
  <c r="AG189" i="18"/>
  <c r="AC189"/>
  <c r="AC190" s="1"/>
  <c r="R23" i="19" s="1"/>
  <c r="Y189" i="18"/>
  <c r="U189"/>
  <c r="AF187"/>
  <c r="U22" i="19" s="1"/>
  <c r="AE187" i="18"/>
  <c r="T22" i="19" s="1"/>
  <c r="AD187" i="18"/>
  <c r="S22" i="19" s="1"/>
  <c r="AB187" i="18"/>
  <c r="Q22" i="19" s="1"/>
  <c r="AA187" i="18"/>
  <c r="P22" i="19" s="1"/>
  <c r="Z187" i="18"/>
  <c r="O22" i="19" s="1"/>
  <c r="X187" i="18"/>
  <c r="M22" i="19" s="1"/>
  <c r="W187" i="18"/>
  <c r="L22" i="19" s="1"/>
  <c r="V187" i="18"/>
  <c r="K22" i="19" s="1"/>
  <c r="T187" i="18"/>
  <c r="I22" i="19" s="1"/>
  <c r="S187" i="18"/>
  <c r="H22" i="19" s="1"/>
  <c r="R187" i="18"/>
  <c r="G22" i="19" s="1"/>
  <c r="O187" i="18"/>
  <c r="F22" i="19" s="1"/>
  <c r="N187" i="18"/>
  <c r="E22" i="19" s="1"/>
  <c r="M187" i="18"/>
  <c r="D22" i="19" s="1"/>
  <c r="K187" i="18"/>
  <c r="C22" i="19" s="1"/>
  <c r="J187" i="18"/>
  <c r="B22" i="19" s="1"/>
  <c r="AG186" i="18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AC187" s="1"/>
  <c r="R22" i="19" s="1"/>
  <c r="Y177" i="18"/>
  <c r="Y187" s="1"/>
  <c r="N22" i="19" s="1"/>
  <c r="U177" i="18"/>
  <c r="U187" s="1"/>
  <c r="J22" i="19" s="1"/>
  <c r="AF175" i="18"/>
  <c r="U21" i="19" s="1"/>
  <c r="AE175" i="18"/>
  <c r="T21" i="19" s="1"/>
  <c r="AD175" i="18"/>
  <c r="S21" i="19" s="1"/>
  <c r="AB175" i="18"/>
  <c r="Q21" i="19" s="1"/>
  <c r="AA175" i="18"/>
  <c r="P21" i="19" s="1"/>
  <c r="Z175" i="18"/>
  <c r="O21" i="19" s="1"/>
  <c r="X175" i="18"/>
  <c r="M21" i="19" s="1"/>
  <c r="W175" i="18"/>
  <c r="L21" i="19" s="1"/>
  <c r="V175" i="18"/>
  <c r="K21" i="19" s="1"/>
  <c r="T175" i="18"/>
  <c r="I21" i="19" s="1"/>
  <c r="S175" i="18"/>
  <c r="H21" i="19" s="1"/>
  <c r="R175" i="18"/>
  <c r="G21" i="19" s="1"/>
  <c r="O175" i="18"/>
  <c r="F21" i="19" s="1"/>
  <c r="N175" i="18"/>
  <c r="E21" i="19" s="1"/>
  <c r="M175" i="18"/>
  <c r="D21" i="19" s="1"/>
  <c r="K175" i="18"/>
  <c r="C21" i="19" s="1"/>
  <c r="J175" i="18"/>
  <c r="B21" i="19" s="1"/>
  <c r="AG174" i="18"/>
  <c r="AC174"/>
  <c r="Y174"/>
  <c r="U174"/>
  <c r="AH174" s="1"/>
  <c r="AG173"/>
  <c r="AC173"/>
  <c r="Y173"/>
  <c r="U173"/>
  <c r="AH173" s="1"/>
  <c r="AI173" s="1"/>
  <c r="AG172"/>
  <c r="AC172"/>
  <c r="Y172"/>
  <c r="U172"/>
  <c r="AG171"/>
  <c r="AC171"/>
  <c r="Y171"/>
  <c r="U171"/>
  <c r="AG170"/>
  <c r="AC170"/>
  <c r="Y170"/>
  <c r="U170"/>
  <c r="AH170" s="1"/>
  <c r="AG169"/>
  <c r="AC169"/>
  <c r="Y169"/>
  <c r="U169"/>
  <c r="AH169" s="1"/>
  <c r="AG168"/>
  <c r="AC168"/>
  <c r="Y168"/>
  <c r="U168"/>
  <c r="AH168" s="1"/>
  <c r="AG167"/>
  <c r="AC167"/>
  <c r="Y167"/>
  <c r="U167"/>
  <c r="AH167" s="1"/>
  <c r="AG166"/>
  <c r="AC166"/>
  <c r="Y166"/>
  <c r="U166"/>
  <c r="AG165"/>
  <c r="AG175" s="1"/>
  <c r="V21" i="19" s="1"/>
  <c r="AC165" i="18"/>
  <c r="AC175" s="1"/>
  <c r="R21" i="19" s="1"/>
  <c r="Y165" i="18"/>
  <c r="U165"/>
  <c r="AF163"/>
  <c r="U20" i="19" s="1"/>
  <c r="AE163" i="18"/>
  <c r="T20" i="19" s="1"/>
  <c r="AD163" i="18"/>
  <c r="S20" i="19" s="1"/>
  <c r="AB163" i="18"/>
  <c r="Q20" i="19" s="1"/>
  <c r="AA163" i="18"/>
  <c r="P20" i="19" s="1"/>
  <c r="Z163" i="18"/>
  <c r="O20" i="19" s="1"/>
  <c r="X163" i="18"/>
  <c r="M20" i="19" s="1"/>
  <c r="W163" i="18"/>
  <c r="L20" i="19" s="1"/>
  <c r="V163" i="18"/>
  <c r="K20" i="19" s="1"/>
  <c r="T163" i="18"/>
  <c r="I20" i="19" s="1"/>
  <c r="S163" i="18"/>
  <c r="H20" i="19" s="1"/>
  <c r="R163" i="18"/>
  <c r="G20" i="19" s="1"/>
  <c r="O163" i="18"/>
  <c r="F20" i="19" s="1"/>
  <c r="N163" i="18"/>
  <c r="E20" i="19" s="1"/>
  <c r="M163" i="18"/>
  <c r="D20" i="19" s="1"/>
  <c r="K163" i="18"/>
  <c r="C20" i="19" s="1"/>
  <c r="J163" i="18"/>
  <c r="B20" i="19" s="1"/>
  <c r="AG162" i="18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C153"/>
  <c r="Y153"/>
  <c r="U153"/>
  <c r="AF151"/>
  <c r="U19" i="19" s="1"/>
  <c r="AE151" i="18"/>
  <c r="T19" i="19" s="1"/>
  <c r="AD151" i="18"/>
  <c r="S19" i="19" s="1"/>
  <c r="AB151" i="18"/>
  <c r="Q19" i="19" s="1"/>
  <c r="AA151" i="18"/>
  <c r="P19" i="19" s="1"/>
  <c r="Z151" i="18"/>
  <c r="O19" i="19" s="1"/>
  <c r="X151" i="18"/>
  <c r="M19" i="19" s="1"/>
  <c r="W151" i="18"/>
  <c r="L19" i="19" s="1"/>
  <c r="V151" i="18"/>
  <c r="K19" i="19" s="1"/>
  <c r="T151" i="18"/>
  <c r="I19" i="19" s="1"/>
  <c r="S151" i="18"/>
  <c r="H19" i="19" s="1"/>
  <c r="R151" i="18"/>
  <c r="G19" i="19" s="1"/>
  <c r="O151" i="18"/>
  <c r="F19" i="19" s="1"/>
  <c r="N151" i="18"/>
  <c r="E19" i="19" s="1"/>
  <c r="M151" i="18"/>
  <c r="D19" i="19" s="1"/>
  <c r="K151" i="18"/>
  <c r="C19" i="19" s="1"/>
  <c r="J151" i="18"/>
  <c r="B19" i="19" s="1"/>
  <c r="AG150" i="18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C141"/>
  <c r="Y141"/>
  <c r="U141"/>
  <c r="U151" s="1"/>
  <c r="J19" i="19" s="1"/>
  <c r="AF139" i="18"/>
  <c r="U18" i="19" s="1"/>
  <c r="AE139" i="18"/>
  <c r="T18" i="19" s="1"/>
  <c r="AD139" i="18"/>
  <c r="S18" i="19" s="1"/>
  <c r="AB139" i="18"/>
  <c r="Q18" i="19" s="1"/>
  <c r="AA139" i="18"/>
  <c r="P18" i="19" s="1"/>
  <c r="Z139" i="18"/>
  <c r="O18" i="19" s="1"/>
  <c r="X139" i="18"/>
  <c r="M18" i="19" s="1"/>
  <c r="W139" i="18"/>
  <c r="L18" i="19" s="1"/>
  <c r="V139" i="18"/>
  <c r="K18" i="19" s="1"/>
  <c r="T139" i="18"/>
  <c r="I18" i="19" s="1"/>
  <c r="S139" i="18"/>
  <c r="H18" i="19" s="1"/>
  <c r="R139" i="18"/>
  <c r="G18" i="19" s="1"/>
  <c r="O139" i="18"/>
  <c r="F18" i="19" s="1"/>
  <c r="N139" i="18"/>
  <c r="E18" i="19" s="1"/>
  <c r="M139" i="18"/>
  <c r="D18" i="19" s="1"/>
  <c r="AG138" i="18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G139" s="1"/>
  <c r="V18" i="19" s="1"/>
  <c r="AC129" i="18"/>
  <c r="Y129"/>
  <c r="U129"/>
  <c r="AF127"/>
  <c r="U17" i="19" s="1"/>
  <c r="AE127" i="18"/>
  <c r="T17" i="19" s="1"/>
  <c r="AD127" i="18"/>
  <c r="S17" i="19" s="1"/>
  <c r="AB127" i="18"/>
  <c r="Q17" i="19" s="1"/>
  <c r="AA127" i="18"/>
  <c r="P17" i="19" s="1"/>
  <c r="Z127" i="18"/>
  <c r="O17" i="19" s="1"/>
  <c r="X127" i="18"/>
  <c r="M17" i="19" s="1"/>
  <c r="W127" i="18"/>
  <c r="L17" i="19" s="1"/>
  <c r="V127" i="18"/>
  <c r="K17" i="19" s="1"/>
  <c r="T127" i="18"/>
  <c r="I17" i="19" s="1"/>
  <c r="S127" i="18"/>
  <c r="H17" i="19" s="1"/>
  <c r="R127" i="18"/>
  <c r="G17" i="19" s="1"/>
  <c r="O127" i="18"/>
  <c r="F17" i="19" s="1"/>
  <c r="N127" i="18"/>
  <c r="E17" i="19" s="1"/>
  <c r="M127" i="18"/>
  <c r="D17" i="19" s="1"/>
  <c r="K127" i="18"/>
  <c r="C17" i="19" s="1"/>
  <c r="J127" i="18"/>
  <c r="B17" i="19" s="1"/>
  <c r="AG126" i="18"/>
  <c r="AC126"/>
  <c r="Y126"/>
  <c r="U126"/>
  <c r="AG125"/>
  <c r="AC125"/>
  <c r="Y125"/>
  <c r="U125"/>
  <c r="AG124"/>
  <c r="AC124"/>
  <c r="Y124"/>
  <c r="U124"/>
  <c r="AG123"/>
  <c r="AC123"/>
  <c r="Y123"/>
  <c r="U123"/>
  <c r="AG122"/>
  <c r="AC122"/>
  <c r="Y122"/>
  <c r="U122"/>
  <c r="AG121"/>
  <c r="AC121"/>
  <c r="Y121"/>
  <c r="U121"/>
  <c r="AG120"/>
  <c r="AC120"/>
  <c r="Y120"/>
  <c r="U120"/>
  <c r="AG119"/>
  <c r="AC119"/>
  <c r="Y119"/>
  <c r="U119"/>
  <c r="AG118"/>
  <c r="AC118"/>
  <c r="Y118"/>
  <c r="U118"/>
  <c r="AG117"/>
  <c r="AC117"/>
  <c r="Y117"/>
  <c r="U117"/>
  <c r="AF115"/>
  <c r="U16" i="19" s="1"/>
  <c r="AE115" i="18"/>
  <c r="T16" i="19" s="1"/>
  <c r="AD115" i="18"/>
  <c r="S16" i="19" s="1"/>
  <c r="AB115" i="18"/>
  <c r="Q16" i="19" s="1"/>
  <c r="AA115" i="18"/>
  <c r="P16" i="19" s="1"/>
  <c r="Z115" i="18"/>
  <c r="O16" i="19" s="1"/>
  <c r="X115" i="18"/>
  <c r="M16" i="19" s="1"/>
  <c r="W115" i="18"/>
  <c r="L16" i="19" s="1"/>
  <c r="V115" i="18"/>
  <c r="K16" i="19" s="1"/>
  <c r="T115" i="18"/>
  <c r="I16" i="19" s="1"/>
  <c r="S115" i="18"/>
  <c r="H16" i="19" s="1"/>
  <c r="R115" i="18"/>
  <c r="G16" i="19" s="1"/>
  <c r="O115" i="18"/>
  <c r="F16" i="19" s="1"/>
  <c r="N115" i="18"/>
  <c r="E16" i="19" s="1"/>
  <c r="M115" i="18"/>
  <c r="D16" i="19" s="1"/>
  <c r="K115" i="18"/>
  <c r="C16" i="19" s="1"/>
  <c r="J115" i="18"/>
  <c r="B16" i="19" s="1"/>
  <c r="AG114" i="18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C105"/>
  <c r="AC115" s="1"/>
  <c r="R16" i="19" s="1"/>
  <c r="Y105" i="18"/>
  <c r="U105"/>
  <c r="AF103"/>
  <c r="U15" i="19" s="1"/>
  <c r="AE103" i="18"/>
  <c r="T15" i="19" s="1"/>
  <c r="AD103" i="18"/>
  <c r="S15" i="19" s="1"/>
  <c r="AB103" i="18"/>
  <c r="Q15" i="19" s="1"/>
  <c r="AA103" i="18"/>
  <c r="P15" i="19" s="1"/>
  <c r="Z103" i="18"/>
  <c r="O15" i="19" s="1"/>
  <c r="X103" i="18"/>
  <c r="M15" i="19" s="1"/>
  <c r="W103" i="18"/>
  <c r="L15" i="19" s="1"/>
  <c r="V103" i="18"/>
  <c r="K15" i="19" s="1"/>
  <c r="T103" i="18"/>
  <c r="I15" i="19" s="1"/>
  <c r="S103" i="18"/>
  <c r="H15" i="19" s="1"/>
  <c r="R103" i="18"/>
  <c r="G15" i="19" s="1"/>
  <c r="O103" i="18"/>
  <c r="F15" i="19" s="1"/>
  <c r="N103" i="18"/>
  <c r="E15" i="19" s="1"/>
  <c r="M103" i="18"/>
  <c r="D15" i="19" s="1"/>
  <c r="K103" i="18"/>
  <c r="C15" i="19" s="1"/>
  <c r="J103" i="18"/>
  <c r="B15" i="19" s="1"/>
  <c r="AG102" i="18"/>
  <c r="AC102"/>
  <c r="Y102"/>
  <c r="U102"/>
  <c r="AG101"/>
  <c r="AC101"/>
  <c r="Y101"/>
  <c r="U101"/>
  <c r="AH101" s="1"/>
  <c r="AG100"/>
  <c r="AC100"/>
  <c r="Y100"/>
  <c r="U100"/>
  <c r="AH100" s="1"/>
  <c r="AG99"/>
  <c r="AC99"/>
  <c r="Y99"/>
  <c r="U99"/>
  <c r="AH99" s="1"/>
  <c r="AG98"/>
  <c r="AC98"/>
  <c r="Y98"/>
  <c r="U98"/>
  <c r="AH98" s="1"/>
  <c r="AG97"/>
  <c r="AC97"/>
  <c r="Y97"/>
  <c r="U97"/>
  <c r="AG96"/>
  <c r="AC96"/>
  <c r="Y96"/>
  <c r="U96"/>
  <c r="AG95"/>
  <c r="AC95"/>
  <c r="Y95"/>
  <c r="U95"/>
  <c r="AH95" s="1"/>
  <c r="AI95" s="1"/>
  <c r="AG94"/>
  <c r="AC94"/>
  <c r="Y94"/>
  <c r="U94"/>
  <c r="AG93"/>
  <c r="AC93"/>
  <c r="Y93"/>
  <c r="U93"/>
  <c r="AF91"/>
  <c r="U14" i="19" s="1"/>
  <c r="AE91" i="18"/>
  <c r="T14" i="19" s="1"/>
  <c r="AD91" i="18"/>
  <c r="S14" i="19" s="1"/>
  <c r="AB91" i="18"/>
  <c r="Q14" i="19" s="1"/>
  <c r="AA91" i="18"/>
  <c r="P14" i="19" s="1"/>
  <c r="Z91" i="18"/>
  <c r="O14" i="19" s="1"/>
  <c r="X91" i="18"/>
  <c r="M14" i="19" s="1"/>
  <c r="W91" i="18"/>
  <c r="L14" i="19" s="1"/>
  <c r="V91" i="18"/>
  <c r="K14" i="19" s="1"/>
  <c r="T91" i="18"/>
  <c r="I14" i="19" s="1"/>
  <c r="S91" i="18"/>
  <c r="H14" i="19" s="1"/>
  <c r="R91" i="18"/>
  <c r="G14" i="19" s="1"/>
  <c r="O91" i="18"/>
  <c r="F14" i="19" s="1"/>
  <c r="N91" i="18"/>
  <c r="E14" i="19" s="1"/>
  <c r="M91" i="18"/>
  <c r="D14" i="19" s="1"/>
  <c r="K91" i="18"/>
  <c r="C14" i="19" s="1"/>
  <c r="J91" i="18"/>
  <c r="B14" i="19" s="1"/>
  <c r="AG90" i="18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Y81"/>
  <c r="U81"/>
  <c r="AF79"/>
  <c r="U13" i="19" s="1"/>
  <c r="AE79" i="18"/>
  <c r="T13" i="19" s="1"/>
  <c r="AD79" i="18"/>
  <c r="S13" i="19" s="1"/>
  <c r="AB79" i="18"/>
  <c r="Q13" i="19" s="1"/>
  <c r="AA79" i="18"/>
  <c r="P13" i="19" s="1"/>
  <c r="Z79" i="18"/>
  <c r="O13" i="19" s="1"/>
  <c r="X79" i="18"/>
  <c r="M13" i="19" s="1"/>
  <c r="W79" i="18"/>
  <c r="L13" i="19" s="1"/>
  <c r="V79" i="18"/>
  <c r="K13" i="19" s="1"/>
  <c r="T79" i="18"/>
  <c r="I13" i="19" s="1"/>
  <c r="S79" i="18"/>
  <c r="H13" i="19" s="1"/>
  <c r="R79" i="18"/>
  <c r="G13" i="19" s="1"/>
  <c r="O79" i="18"/>
  <c r="F13" i="19" s="1"/>
  <c r="N79" i="18"/>
  <c r="E13" i="19" s="1"/>
  <c r="M79" i="18"/>
  <c r="D13" i="19" s="1"/>
  <c r="K79" i="18"/>
  <c r="C13" i="19" s="1"/>
  <c r="J79" i="18"/>
  <c r="B13" i="19" s="1"/>
  <c r="AG78" i="18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C69"/>
  <c r="Y69"/>
  <c r="Y79" s="1"/>
  <c r="N13" i="19" s="1"/>
  <c r="U69" i="18"/>
  <c r="AF67"/>
  <c r="U12" i="19" s="1"/>
  <c r="AE67" i="18"/>
  <c r="T12" i="19" s="1"/>
  <c r="AD67" i="18"/>
  <c r="S12" i="19" s="1"/>
  <c r="AB67" i="18"/>
  <c r="Q12" i="19" s="1"/>
  <c r="AA67" i="18"/>
  <c r="P12" i="19" s="1"/>
  <c r="Z67" i="18"/>
  <c r="O12" i="19" s="1"/>
  <c r="X67" i="18"/>
  <c r="M12" i="19" s="1"/>
  <c r="W67" i="18"/>
  <c r="L12" i="19" s="1"/>
  <c r="V67" i="18"/>
  <c r="K12" i="19" s="1"/>
  <c r="T67" i="18"/>
  <c r="I12" i="19" s="1"/>
  <c r="S67" i="18"/>
  <c r="H12" i="19" s="1"/>
  <c r="R67" i="18"/>
  <c r="G12" i="19" s="1"/>
  <c r="O67" i="18"/>
  <c r="F12" i="19" s="1"/>
  <c r="N67" i="18"/>
  <c r="E12" i="19" s="1"/>
  <c r="M67" i="18"/>
  <c r="D12" i="19" s="1"/>
  <c r="K67" i="18"/>
  <c r="C12" i="19" s="1"/>
  <c r="J67" i="18"/>
  <c r="B12" i="19" s="1"/>
  <c r="AG66" i="18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G61"/>
  <c r="AC61"/>
  <c r="Y61"/>
  <c r="U61"/>
  <c r="AG60"/>
  <c r="AC60"/>
  <c r="Y60"/>
  <c r="U60"/>
  <c r="AG59"/>
  <c r="AC59"/>
  <c r="Y59"/>
  <c r="U59"/>
  <c r="AG58"/>
  <c r="AC58"/>
  <c r="Y58"/>
  <c r="U58"/>
  <c r="AG57"/>
  <c r="AC57"/>
  <c r="AC67" s="1"/>
  <c r="R12" i="19" s="1"/>
  <c r="Y57" i="18"/>
  <c r="U57"/>
  <c r="AF55"/>
  <c r="AE55"/>
  <c r="T11" i="19" s="1"/>
  <c r="AD55" i="18"/>
  <c r="S11" i="19" s="1"/>
  <c r="AB55" i="18"/>
  <c r="Q11" i="19" s="1"/>
  <c r="AA55" i="18"/>
  <c r="P11" i="19" s="1"/>
  <c r="Z55" i="18"/>
  <c r="O11" i="19" s="1"/>
  <c r="X55" i="18"/>
  <c r="W55"/>
  <c r="L11" i="19" s="1"/>
  <c r="V55" i="18"/>
  <c r="K11" i="19" s="1"/>
  <c r="T55" i="18"/>
  <c r="I11" i="19" s="1"/>
  <c r="S55" i="18"/>
  <c r="H11" i="19" s="1"/>
  <c r="R55" i="18"/>
  <c r="G11" i="19" s="1"/>
  <c r="O55" i="18"/>
  <c r="F11" i="19" s="1"/>
  <c r="N55" i="18"/>
  <c r="M55"/>
  <c r="D11" i="19" s="1"/>
  <c r="K55" i="18"/>
  <c r="C11" i="19" s="1"/>
  <c r="J55" i="18"/>
  <c r="B11" i="19" s="1"/>
  <c r="AG54" i="18"/>
  <c r="AC54"/>
  <c r="Y54"/>
  <c r="U54"/>
  <c r="AG53"/>
  <c r="AC53"/>
  <c r="Y53"/>
  <c r="U53"/>
  <c r="AH53" s="1"/>
  <c r="AG52"/>
  <c r="AC52"/>
  <c r="Y52"/>
  <c r="U52"/>
  <c r="AH52" s="1"/>
  <c r="AG51"/>
  <c r="AC51"/>
  <c r="Y51"/>
  <c r="U51"/>
  <c r="AH51" s="1"/>
  <c r="AG50"/>
  <c r="AC50"/>
  <c r="Y50"/>
  <c r="U50"/>
  <c r="AG49"/>
  <c r="AC49"/>
  <c r="Y49"/>
  <c r="U49"/>
  <c r="AH49" s="1"/>
  <c r="AG48"/>
  <c r="AC48"/>
  <c r="Y48"/>
  <c r="U48"/>
  <c r="AH48" s="1"/>
  <c r="AI48" s="1"/>
  <c r="AG47"/>
  <c r="AC47"/>
  <c r="Y47"/>
  <c r="U47"/>
  <c r="AH47" s="1"/>
  <c r="AI47" s="1"/>
  <c r="AG46"/>
  <c r="AC46"/>
  <c r="Y46"/>
  <c r="U46"/>
  <c r="AG45"/>
  <c r="AC45"/>
  <c r="Y45"/>
  <c r="U45"/>
  <c r="U55" s="1"/>
  <c r="J11" i="19" s="1"/>
  <c r="AF43" i="18"/>
  <c r="U10" i="19" s="1"/>
  <c r="AE43" i="18"/>
  <c r="T10" i="19" s="1"/>
  <c r="AD43" i="18"/>
  <c r="S10" i="19" s="1"/>
  <c r="AB43" i="18"/>
  <c r="Q10" i="19" s="1"/>
  <c r="AA43" i="18"/>
  <c r="P10" i="19" s="1"/>
  <c r="Z43" i="18"/>
  <c r="X43"/>
  <c r="M10" i="19" s="1"/>
  <c r="W43" i="18"/>
  <c r="L10" i="19" s="1"/>
  <c r="V43" i="18"/>
  <c r="K10" i="19" s="1"/>
  <c r="T43" i="18"/>
  <c r="I10" i="19" s="1"/>
  <c r="S43" i="18"/>
  <c r="H10" i="19" s="1"/>
  <c r="R43" i="18"/>
  <c r="O43"/>
  <c r="F10" i="19" s="1"/>
  <c r="N43" i="18"/>
  <c r="E10" i="19" s="1"/>
  <c r="M43" i="18"/>
  <c r="D10" i="19" s="1"/>
  <c r="K43" i="18"/>
  <c r="C10" i="19" s="1"/>
  <c r="J43" i="18"/>
  <c r="B10" i="19" s="1"/>
  <c r="AG42" i="18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Y33"/>
  <c r="U33"/>
  <c r="AF31"/>
  <c r="U9" i="19" s="1"/>
  <c r="AE31" i="18"/>
  <c r="T9" i="19" s="1"/>
  <c r="AD31" i="18"/>
  <c r="S9" i="19" s="1"/>
  <c r="AB31" i="18"/>
  <c r="Q9" i="19" s="1"/>
  <c r="AA31" i="18"/>
  <c r="P9" i="19" s="1"/>
  <c r="Z31" i="18"/>
  <c r="O9" i="19" s="1"/>
  <c r="X31" i="18"/>
  <c r="M9" i="19" s="1"/>
  <c r="W31" i="18"/>
  <c r="L9" i="19" s="1"/>
  <c r="V31" i="18"/>
  <c r="K9" i="19" s="1"/>
  <c r="T31" i="18"/>
  <c r="I9" i="19" s="1"/>
  <c r="S31" i="18"/>
  <c r="H9" i="19" s="1"/>
  <c r="R31" i="18"/>
  <c r="G9" i="19" s="1"/>
  <c r="O31" i="18"/>
  <c r="F9" i="19" s="1"/>
  <c r="N31" i="18"/>
  <c r="E9" i="19" s="1"/>
  <c r="M31" i="18"/>
  <c r="D9" i="19" s="1"/>
  <c r="K31" i="18"/>
  <c r="C9" i="19" s="1"/>
  <c r="J31" i="18"/>
  <c r="B9" i="19" s="1"/>
  <c r="AG30" i="18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Y21"/>
  <c r="Y31" s="1"/>
  <c r="N9" i="19" s="1"/>
  <c r="U21" i="18"/>
  <c r="AF19"/>
  <c r="U8" i="19" s="1"/>
  <c r="AE19" i="18"/>
  <c r="AD19"/>
  <c r="S8" i="19" s="1"/>
  <c r="AB19" i="18"/>
  <c r="Q8" i="19" s="1"/>
  <c r="AA19" i="18"/>
  <c r="Z19"/>
  <c r="O8" i="19" s="1"/>
  <c r="X19" i="18"/>
  <c r="M8" i="19" s="1"/>
  <c r="W19" i="18"/>
  <c r="V19"/>
  <c r="K8" i="19" s="1"/>
  <c r="T19" i="18"/>
  <c r="I8" i="19" s="1"/>
  <c r="S19" i="18"/>
  <c r="R19"/>
  <c r="G8" i="19" s="1"/>
  <c r="O19" i="18"/>
  <c r="N19"/>
  <c r="E8" i="19" s="1"/>
  <c r="M19" i="18"/>
  <c r="K19"/>
  <c r="C8" i="19" s="1"/>
  <c r="J19" i="18"/>
  <c r="AG18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G9"/>
  <c r="AC9"/>
  <c r="Y9"/>
  <c r="U9"/>
  <c r="C18" i="14"/>
  <c r="B18"/>
  <c r="Y17"/>
  <c r="A5"/>
  <c r="A24" s="1"/>
  <c r="A3"/>
  <c r="A1"/>
  <c r="A191" i="13"/>
  <c r="AF190"/>
  <c r="U23" i="14" s="1"/>
  <c r="AE190" i="13"/>
  <c r="T23" i="14" s="1"/>
  <c r="AD190" i="13"/>
  <c r="S23" i="14" s="1"/>
  <c r="AB190" i="13"/>
  <c r="Q23" i="14" s="1"/>
  <c r="AA190" i="13"/>
  <c r="P23" i="14" s="1"/>
  <c r="Z190" i="13"/>
  <c r="O23" i="14" s="1"/>
  <c r="X190" i="13"/>
  <c r="M23" i="14" s="1"/>
  <c r="W190" i="13"/>
  <c r="L23" i="14" s="1"/>
  <c r="V190" i="13"/>
  <c r="K23" i="14" s="1"/>
  <c r="T190" i="13"/>
  <c r="I23" i="14" s="1"/>
  <c r="S190" i="13"/>
  <c r="H23" i="14" s="1"/>
  <c r="R190" i="13"/>
  <c r="G23" i="14" s="1"/>
  <c r="O190" i="13"/>
  <c r="F23" i="14" s="1"/>
  <c r="N190" i="13"/>
  <c r="E23" i="14" s="1"/>
  <c r="M190" i="13"/>
  <c r="D23" i="14" s="1"/>
  <c r="K190" i="13"/>
  <c r="C23" i="14" s="1"/>
  <c r="B23"/>
  <c r="AG189" i="13"/>
  <c r="AC189"/>
  <c r="Y189"/>
  <c r="Y190" s="1"/>
  <c r="N23" i="14" s="1"/>
  <c r="U189" i="13"/>
  <c r="AF187"/>
  <c r="U22" i="14" s="1"/>
  <c r="AE187" i="13"/>
  <c r="T22" i="14" s="1"/>
  <c r="AD187" i="13"/>
  <c r="S22" i="14" s="1"/>
  <c r="AB187" i="13"/>
  <c r="Q22" i="14" s="1"/>
  <c r="AA187" i="13"/>
  <c r="P22" i="14" s="1"/>
  <c r="Z187" i="13"/>
  <c r="O22" i="14" s="1"/>
  <c r="X187" i="13"/>
  <c r="M22" i="14" s="1"/>
  <c r="W187" i="13"/>
  <c r="L22" i="14" s="1"/>
  <c r="V187" i="13"/>
  <c r="K22" i="14" s="1"/>
  <c r="T187" i="13"/>
  <c r="I22" i="14" s="1"/>
  <c r="S187" i="13"/>
  <c r="H22" i="14" s="1"/>
  <c r="R187" i="13"/>
  <c r="G22" i="14" s="1"/>
  <c r="O187" i="13"/>
  <c r="F22" i="14" s="1"/>
  <c r="N187" i="13"/>
  <c r="E22" i="14" s="1"/>
  <c r="M187" i="13"/>
  <c r="D22" i="14" s="1"/>
  <c r="K187" i="13"/>
  <c r="C22" i="14" s="1"/>
  <c r="J187" i="13"/>
  <c r="B22" i="14" s="1"/>
  <c r="AG186" i="13"/>
  <c r="AC186"/>
  <c r="Y186"/>
  <c r="U186"/>
  <c r="AH186" s="1"/>
  <c r="AG185"/>
  <c r="AC185"/>
  <c r="Y185"/>
  <c r="U185"/>
  <c r="AG184"/>
  <c r="AC184"/>
  <c r="Y184"/>
  <c r="U184"/>
  <c r="AH184" s="1"/>
  <c r="AG183"/>
  <c r="AC183"/>
  <c r="Y183"/>
  <c r="U183"/>
  <c r="AH183" s="1"/>
  <c r="AG182"/>
  <c r="AC182"/>
  <c r="Y182"/>
  <c r="U182"/>
  <c r="AH182" s="1"/>
  <c r="AG181"/>
  <c r="AC181"/>
  <c r="Y181"/>
  <c r="U181"/>
  <c r="AG180"/>
  <c r="AC180"/>
  <c r="Y180"/>
  <c r="U180"/>
  <c r="AH180" s="1"/>
  <c r="AG179"/>
  <c r="AC179"/>
  <c r="Y179"/>
  <c r="U179"/>
  <c r="AH179" s="1"/>
  <c r="AG178"/>
  <c r="AC178"/>
  <c r="Y178"/>
  <c r="U178"/>
  <c r="AG177"/>
  <c r="AG187" s="1"/>
  <c r="V22" i="14" s="1"/>
  <c r="AC177" i="13"/>
  <c r="Y177"/>
  <c r="U177"/>
  <c r="AF175"/>
  <c r="U21" i="14" s="1"/>
  <c r="AE175" i="13"/>
  <c r="T21" i="14" s="1"/>
  <c r="AD175" i="13"/>
  <c r="S21" i="14" s="1"/>
  <c r="AB175" i="13"/>
  <c r="Q21" i="14" s="1"/>
  <c r="AA175" i="13"/>
  <c r="P21" i="14" s="1"/>
  <c r="Z175" i="13"/>
  <c r="O21" i="14" s="1"/>
  <c r="X175" i="13"/>
  <c r="M21" i="14" s="1"/>
  <c r="W175" i="13"/>
  <c r="L21" i="14" s="1"/>
  <c r="V175" i="13"/>
  <c r="K21" i="14" s="1"/>
  <c r="T175" i="13"/>
  <c r="I21" i="14" s="1"/>
  <c r="S175" i="13"/>
  <c r="H21" i="14" s="1"/>
  <c r="R175" i="13"/>
  <c r="G21" i="14" s="1"/>
  <c r="O175" i="13"/>
  <c r="F21" i="14" s="1"/>
  <c r="N175" i="13"/>
  <c r="E21" i="14" s="1"/>
  <c r="M175" i="13"/>
  <c r="D21" i="14" s="1"/>
  <c r="K175" i="13"/>
  <c r="C21" i="14" s="1"/>
  <c r="J175" i="13"/>
  <c r="B21" i="14" s="1"/>
  <c r="AG174" i="13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Y165"/>
  <c r="Y175" s="1"/>
  <c r="N21" i="14" s="1"/>
  <c r="U165" i="13"/>
  <c r="AF163"/>
  <c r="U20" i="14" s="1"/>
  <c r="AE163" i="13"/>
  <c r="T20" i="14" s="1"/>
  <c r="AD163" i="13"/>
  <c r="S20" i="14" s="1"/>
  <c r="AB163" i="13"/>
  <c r="Q20" i="14" s="1"/>
  <c r="AA163" i="13"/>
  <c r="P20" i="14" s="1"/>
  <c r="Z163" i="13"/>
  <c r="O20" i="14" s="1"/>
  <c r="X163" i="13"/>
  <c r="M20" i="14" s="1"/>
  <c r="W163" i="13"/>
  <c r="L20" i="14" s="1"/>
  <c r="V163" i="13"/>
  <c r="K20" i="14" s="1"/>
  <c r="T163" i="13"/>
  <c r="I20" i="14" s="1"/>
  <c r="S163" i="13"/>
  <c r="H20" i="14" s="1"/>
  <c r="R163" i="13"/>
  <c r="G20" i="14" s="1"/>
  <c r="O163" i="13"/>
  <c r="F20" i="14" s="1"/>
  <c r="N163" i="13"/>
  <c r="E20" i="14" s="1"/>
  <c r="M163" i="13"/>
  <c r="D20" i="14" s="1"/>
  <c r="K163" i="13"/>
  <c r="C20" i="14" s="1"/>
  <c r="J163" i="13"/>
  <c r="B20" i="14" s="1"/>
  <c r="AG162" i="13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G163" s="1"/>
  <c r="V20" i="14" s="1"/>
  <c r="AC153" i="13"/>
  <c r="Y153"/>
  <c r="U153"/>
  <c r="AF151"/>
  <c r="U19" i="14" s="1"/>
  <c r="AE151" i="13"/>
  <c r="T19" i="14" s="1"/>
  <c r="AD151" i="13"/>
  <c r="S19" i="14" s="1"/>
  <c r="AB151" i="13"/>
  <c r="Q19" i="14" s="1"/>
  <c r="AA151" i="13"/>
  <c r="P19" i="14" s="1"/>
  <c r="Z151" i="13"/>
  <c r="O19" i="14" s="1"/>
  <c r="X151" i="13"/>
  <c r="M19" i="14" s="1"/>
  <c r="W151" i="13"/>
  <c r="L19" i="14" s="1"/>
  <c r="V151" i="13"/>
  <c r="K19" i="14" s="1"/>
  <c r="T151" i="13"/>
  <c r="I19" i="14" s="1"/>
  <c r="S151" i="13"/>
  <c r="H19" i="14" s="1"/>
  <c r="R151" i="13"/>
  <c r="G19" i="14" s="1"/>
  <c r="O151" i="13"/>
  <c r="F19" i="14" s="1"/>
  <c r="N151" i="13"/>
  <c r="E19" i="14" s="1"/>
  <c r="M151" i="13"/>
  <c r="D19" i="14" s="1"/>
  <c r="K151" i="13"/>
  <c r="C19" i="14" s="1"/>
  <c r="J151" i="13"/>
  <c r="B19" i="14" s="1"/>
  <c r="AG150" i="13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C141"/>
  <c r="Y141"/>
  <c r="Y151" s="1"/>
  <c r="N19" i="14" s="1"/>
  <c r="U141" i="13"/>
  <c r="AF139"/>
  <c r="U18" i="14" s="1"/>
  <c r="AE139" i="13"/>
  <c r="T18" i="14" s="1"/>
  <c r="AD139" i="13"/>
  <c r="S18" i="14" s="1"/>
  <c r="AB139" i="13"/>
  <c r="Q18" i="14" s="1"/>
  <c r="AA139" i="13"/>
  <c r="P18" i="14" s="1"/>
  <c r="Z139" i="13"/>
  <c r="O18" i="14" s="1"/>
  <c r="X139" i="13"/>
  <c r="M18" i="14" s="1"/>
  <c r="W139" i="13"/>
  <c r="L18" i="14" s="1"/>
  <c r="V139" i="13"/>
  <c r="K18" i="14" s="1"/>
  <c r="T139" i="13"/>
  <c r="I18" i="14" s="1"/>
  <c r="S139" i="13"/>
  <c r="H18" i="14" s="1"/>
  <c r="R139" i="13"/>
  <c r="G18" i="14" s="1"/>
  <c r="O139" i="13"/>
  <c r="F18" i="14" s="1"/>
  <c r="N139" i="13"/>
  <c r="E18" i="14" s="1"/>
  <c r="M139" i="13"/>
  <c r="D18" i="14" s="1"/>
  <c r="AG138" i="13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C129"/>
  <c r="Y129"/>
  <c r="Y139" s="1"/>
  <c r="N18" i="14" s="1"/>
  <c r="U129" i="13"/>
  <c r="AF127"/>
  <c r="U17" i="14" s="1"/>
  <c r="AE127" i="13"/>
  <c r="T17" i="14" s="1"/>
  <c r="AD127" i="13"/>
  <c r="S17" i="14" s="1"/>
  <c r="AB127" i="13"/>
  <c r="Q17" i="14" s="1"/>
  <c r="AA127" i="13"/>
  <c r="P17" i="14" s="1"/>
  <c r="Z127" i="13"/>
  <c r="O17" i="14" s="1"/>
  <c r="X127" i="13"/>
  <c r="M17" i="14" s="1"/>
  <c r="W127" i="13"/>
  <c r="L17" i="14" s="1"/>
  <c r="V127" i="13"/>
  <c r="K17" i="14" s="1"/>
  <c r="T127" i="13"/>
  <c r="I17" i="14" s="1"/>
  <c r="S127" i="13"/>
  <c r="H17" i="14" s="1"/>
  <c r="R127" i="13"/>
  <c r="G17" i="14" s="1"/>
  <c r="O127" i="13"/>
  <c r="F17" i="14" s="1"/>
  <c r="N127" i="13"/>
  <c r="E17" i="14" s="1"/>
  <c r="M127" i="13"/>
  <c r="D17" i="14" s="1"/>
  <c r="K127" i="13"/>
  <c r="C17" i="14" s="1"/>
  <c r="J127" i="13"/>
  <c r="B17" i="14" s="1"/>
  <c r="AG126" i="13"/>
  <c r="AC126"/>
  <c r="Y126"/>
  <c r="U126"/>
  <c r="AG125"/>
  <c r="AC125"/>
  <c r="Y125"/>
  <c r="U125"/>
  <c r="AG124"/>
  <c r="AC124"/>
  <c r="Y124"/>
  <c r="U124"/>
  <c r="AG123"/>
  <c r="AC123"/>
  <c r="Y123"/>
  <c r="U123"/>
  <c r="AG122"/>
  <c r="AC122"/>
  <c r="Y122"/>
  <c r="U122"/>
  <c r="AG121"/>
  <c r="AC121"/>
  <c r="Y121"/>
  <c r="U121"/>
  <c r="AG120"/>
  <c r="AC120"/>
  <c r="Y120"/>
  <c r="U120"/>
  <c r="AG119"/>
  <c r="AC119"/>
  <c r="Y119"/>
  <c r="U119"/>
  <c r="AG118"/>
  <c r="AC118"/>
  <c r="Y118"/>
  <c r="U118"/>
  <c r="AG117"/>
  <c r="AG127" s="1"/>
  <c r="V17" i="14" s="1"/>
  <c r="AC117" i="13"/>
  <c r="Y117"/>
  <c r="U117"/>
  <c r="AF115"/>
  <c r="U16" i="14" s="1"/>
  <c r="AE115" i="13"/>
  <c r="T16" i="14" s="1"/>
  <c r="AD115" i="13"/>
  <c r="S16" i="14" s="1"/>
  <c r="AB115" i="13"/>
  <c r="Q16" i="14" s="1"/>
  <c r="AA115" i="13"/>
  <c r="P16" i="14" s="1"/>
  <c r="Z115" i="13"/>
  <c r="O16" i="14" s="1"/>
  <c r="X115" i="13"/>
  <c r="M16" i="14" s="1"/>
  <c r="W115" i="13"/>
  <c r="L16" i="14" s="1"/>
  <c r="V115" i="13"/>
  <c r="K16" i="14" s="1"/>
  <c r="T115" i="13"/>
  <c r="I16" i="14" s="1"/>
  <c r="S115" i="13"/>
  <c r="H16" i="14" s="1"/>
  <c r="R115" i="13"/>
  <c r="G16" i="14" s="1"/>
  <c r="O115" i="13"/>
  <c r="F16" i="14" s="1"/>
  <c r="N115" i="13"/>
  <c r="E16" i="14" s="1"/>
  <c r="M115" i="13"/>
  <c r="D16" i="14" s="1"/>
  <c r="K115" i="13"/>
  <c r="C16" i="14" s="1"/>
  <c r="J115" i="13"/>
  <c r="B16" i="14" s="1"/>
  <c r="AG114" i="13"/>
  <c r="AC114"/>
  <c r="Y114"/>
  <c r="U114"/>
  <c r="AH114" s="1"/>
  <c r="AG113"/>
  <c r="AC113"/>
  <c r="Y113"/>
  <c r="U113"/>
  <c r="AG112"/>
  <c r="AC112"/>
  <c r="Y112"/>
  <c r="U112"/>
  <c r="AH112" s="1"/>
  <c r="AG111"/>
  <c r="AC111"/>
  <c r="Y111"/>
  <c r="U111"/>
  <c r="AH111" s="1"/>
  <c r="AG110"/>
  <c r="AC110"/>
  <c r="Y110"/>
  <c r="U110"/>
  <c r="AH110" s="1"/>
  <c r="AG109"/>
  <c r="AC109"/>
  <c r="Y109"/>
  <c r="U109"/>
  <c r="AG108"/>
  <c r="AC108"/>
  <c r="Y108"/>
  <c r="U108"/>
  <c r="AH108" s="1"/>
  <c r="AG107"/>
  <c r="AC107"/>
  <c r="Y107"/>
  <c r="U107"/>
  <c r="AH107" s="1"/>
  <c r="AG106"/>
  <c r="AC106"/>
  <c r="Y106"/>
  <c r="U106"/>
  <c r="AH106" s="1"/>
  <c r="AG105"/>
  <c r="AC105"/>
  <c r="Y105"/>
  <c r="Y115" s="1"/>
  <c r="N16" i="14" s="1"/>
  <c r="U105" i="13"/>
  <c r="AF103"/>
  <c r="U15" i="14" s="1"/>
  <c r="AE103" i="13"/>
  <c r="T15" i="14" s="1"/>
  <c r="AD103" i="13"/>
  <c r="S15" i="14" s="1"/>
  <c r="AB103" i="13"/>
  <c r="Q15" i="14" s="1"/>
  <c r="AA103" i="13"/>
  <c r="P15" i="14" s="1"/>
  <c r="Z103" i="13"/>
  <c r="O15" i="14" s="1"/>
  <c r="X103" i="13"/>
  <c r="M15" i="14" s="1"/>
  <c r="W103" i="13"/>
  <c r="L15" i="14" s="1"/>
  <c r="V103" i="13"/>
  <c r="K15" i="14" s="1"/>
  <c r="T103" i="13"/>
  <c r="I15" i="14" s="1"/>
  <c r="S103" i="13"/>
  <c r="H15" i="14" s="1"/>
  <c r="R103" i="13"/>
  <c r="G15" i="14" s="1"/>
  <c r="O103" i="13"/>
  <c r="F15" i="14" s="1"/>
  <c r="N103" i="13"/>
  <c r="E15" i="14" s="1"/>
  <c r="M103" i="13"/>
  <c r="D15" i="14" s="1"/>
  <c r="K103" i="13"/>
  <c r="C15" i="14" s="1"/>
  <c r="J103" i="13"/>
  <c r="B15" i="14" s="1"/>
  <c r="AG102" i="13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G103" s="1"/>
  <c r="V15" i="14" s="1"/>
  <c r="AC93" i="13"/>
  <c r="Y93"/>
  <c r="U93"/>
  <c r="AF91"/>
  <c r="U14" i="14" s="1"/>
  <c r="AE91" i="13"/>
  <c r="T14" i="14" s="1"/>
  <c r="AD91" i="13"/>
  <c r="S14" i="14" s="1"/>
  <c r="AB91" i="13"/>
  <c r="Q14" i="14" s="1"/>
  <c r="AA91" i="13"/>
  <c r="P14" i="14" s="1"/>
  <c r="Z91" i="13"/>
  <c r="O14" i="14" s="1"/>
  <c r="X91" i="13"/>
  <c r="M14" i="14" s="1"/>
  <c r="W91" i="13"/>
  <c r="L14" i="14" s="1"/>
  <c r="V91" i="13"/>
  <c r="K14" i="14" s="1"/>
  <c r="T91" i="13"/>
  <c r="I14" i="14" s="1"/>
  <c r="S91" i="13"/>
  <c r="H14" i="14" s="1"/>
  <c r="R91" i="13"/>
  <c r="G14" i="14" s="1"/>
  <c r="O91" i="13"/>
  <c r="F14" i="14" s="1"/>
  <c r="N91" i="13"/>
  <c r="E14" i="14" s="1"/>
  <c r="M91" i="13"/>
  <c r="D14" i="14" s="1"/>
  <c r="K91" i="13"/>
  <c r="C14" i="14" s="1"/>
  <c r="J91" i="13"/>
  <c r="B14" i="14" s="1"/>
  <c r="AG90" i="13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Y81"/>
  <c r="U81"/>
  <c r="U91" s="1"/>
  <c r="J14" i="14" s="1"/>
  <c r="AF79" i="13"/>
  <c r="U13" i="14" s="1"/>
  <c r="AE79" i="13"/>
  <c r="T13" i="14" s="1"/>
  <c r="AD79" i="13"/>
  <c r="S13" i="14" s="1"/>
  <c r="AB79" i="13"/>
  <c r="Q13" i="14" s="1"/>
  <c r="AA79" i="13"/>
  <c r="P13" i="14" s="1"/>
  <c r="Z79" i="13"/>
  <c r="O13" i="14" s="1"/>
  <c r="X79" i="13"/>
  <c r="M13" i="14" s="1"/>
  <c r="W79" i="13"/>
  <c r="L13" i="14" s="1"/>
  <c r="V79" i="13"/>
  <c r="K13" i="14" s="1"/>
  <c r="T79" i="13"/>
  <c r="I13" i="14" s="1"/>
  <c r="S79" i="13"/>
  <c r="H13" i="14" s="1"/>
  <c r="R79" i="13"/>
  <c r="G13" i="14" s="1"/>
  <c r="O79" i="13"/>
  <c r="F13" i="14" s="1"/>
  <c r="N79" i="13"/>
  <c r="E13" i="14" s="1"/>
  <c r="M79" i="13"/>
  <c r="D13" i="14" s="1"/>
  <c r="K79" i="13"/>
  <c r="C13" i="14" s="1"/>
  <c r="J79" i="13"/>
  <c r="B13" i="14" s="1"/>
  <c r="AG78" i="13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G79" s="1"/>
  <c r="V13" i="14" s="1"/>
  <c r="AC69" i="13"/>
  <c r="AC79" s="1"/>
  <c r="R13" i="14" s="1"/>
  <c r="Y69" i="13"/>
  <c r="Y79" s="1"/>
  <c r="N13" i="14" s="1"/>
  <c r="U69" i="13"/>
  <c r="AF67"/>
  <c r="U12" i="14" s="1"/>
  <c r="AE67" i="13"/>
  <c r="T12" i="14" s="1"/>
  <c r="AD67" i="13"/>
  <c r="S12" i="14" s="1"/>
  <c r="AB67" i="13"/>
  <c r="Q12" i="14" s="1"/>
  <c r="AA67" i="13"/>
  <c r="P12" i="14" s="1"/>
  <c r="Z67" i="13"/>
  <c r="O12" i="14" s="1"/>
  <c r="X67" i="13"/>
  <c r="M12" i="14" s="1"/>
  <c r="W67" i="13"/>
  <c r="L12" i="14" s="1"/>
  <c r="V67" i="13"/>
  <c r="K12" i="14" s="1"/>
  <c r="T67" i="13"/>
  <c r="I12" i="14" s="1"/>
  <c r="S67" i="13"/>
  <c r="H12" i="14" s="1"/>
  <c r="R67" i="13"/>
  <c r="G12" i="14" s="1"/>
  <c r="O67" i="13"/>
  <c r="F12" i="14" s="1"/>
  <c r="N67" i="13"/>
  <c r="E12" i="14" s="1"/>
  <c r="M67" i="13"/>
  <c r="D12" i="14" s="1"/>
  <c r="K67" i="13"/>
  <c r="C12" i="14" s="1"/>
  <c r="J67" i="13"/>
  <c r="B12" i="14" s="1"/>
  <c r="AG66" i="13"/>
  <c r="AC66"/>
  <c r="Y66"/>
  <c r="U66"/>
  <c r="AH66" s="1"/>
  <c r="AG65"/>
  <c r="AC65"/>
  <c r="Y65"/>
  <c r="U65"/>
  <c r="AH65" s="1"/>
  <c r="AG64"/>
  <c r="AC64"/>
  <c r="Y64"/>
  <c r="U64"/>
  <c r="AH64" s="1"/>
  <c r="AG63"/>
  <c r="AC63"/>
  <c r="Y63"/>
  <c r="U63"/>
  <c r="AG62"/>
  <c r="AC62"/>
  <c r="Y62"/>
  <c r="U62"/>
  <c r="AH62" s="1"/>
  <c r="AG61"/>
  <c r="AC61"/>
  <c r="Y61"/>
  <c r="U61"/>
  <c r="AH61" s="1"/>
  <c r="AG60"/>
  <c r="AC60"/>
  <c r="Y60"/>
  <c r="U60"/>
  <c r="AH60" s="1"/>
  <c r="AG59"/>
  <c r="AC59"/>
  <c r="Y59"/>
  <c r="U59"/>
  <c r="AG58"/>
  <c r="AC58"/>
  <c r="Y58"/>
  <c r="U58"/>
  <c r="AH58" s="1"/>
  <c r="AG57"/>
  <c r="AC57"/>
  <c r="Y57"/>
  <c r="U57"/>
  <c r="U67" s="1"/>
  <c r="J12" i="14" s="1"/>
  <c r="AF55" i="13"/>
  <c r="U11" i="14" s="1"/>
  <c r="AE55" i="13"/>
  <c r="T11" i="14" s="1"/>
  <c r="AD55" i="13"/>
  <c r="S11" i="14" s="1"/>
  <c r="AB55" i="13"/>
  <c r="Q11" i="14" s="1"/>
  <c r="AA55" i="13"/>
  <c r="P11" i="14" s="1"/>
  <c r="Z55" i="13"/>
  <c r="O11" i="14" s="1"/>
  <c r="X55" i="13"/>
  <c r="M11" i="14" s="1"/>
  <c r="W55" i="13"/>
  <c r="L11" i="14" s="1"/>
  <c r="V55" i="13"/>
  <c r="K11" i="14" s="1"/>
  <c r="T55" i="13"/>
  <c r="I11" i="14" s="1"/>
  <c r="S55" i="13"/>
  <c r="H11" i="14" s="1"/>
  <c r="R55" i="13"/>
  <c r="G11" i="14" s="1"/>
  <c r="O55" i="13"/>
  <c r="F11" i="14" s="1"/>
  <c r="N55" i="13"/>
  <c r="E11" i="14" s="1"/>
  <c r="M55" i="13"/>
  <c r="D11" i="14" s="1"/>
  <c r="K55" i="13"/>
  <c r="C11" i="14" s="1"/>
  <c r="J55" i="13"/>
  <c r="B11" i="14" s="1"/>
  <c r="AG54" i="13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G55" s="1"/>
  <c r="V11" i="14" s="1"/>
  <c r="AC45" i="13"/>
  <c r="AC55" s="1"/>
  <c r="R11" i="14" s="1"/>
  <c r="Y45" i="13"/>
  <c r="Y55" s="1"/>
  <c r="N11" i="14" s="1"/>
  <c r="U45" i="13"/>
  <c r="AF43"/>
  <c r="U10" i="14" s="1"/>
  <c r="AE43" i="13"/>
  <c r="T10" i="14" s="1"/>
  <c r="AD43" i="13"/>
  <c r="S10" i="14" s="1"/>
  <c r="AB43" i="13"/>
  <c r="Q10" i="14" s="1"/>
  <c r="AA43" i="13"/>
  <c r="P10" i="14" s="1"/>
  <c r="Z43" i="13"/>
  <c r="O10" i="14" s="1"/>
  <c r="X43" i="13"/>
  <c r="M10" i="14" s="1"/>
  <c r="W43" i="13"/>
  <c r="L10" i="14" s="1"/>
  <c r="V43" i="13"/>
  <c r="K10" i="14" s="1"/>
  <c r="T43" i="13"/>
  <c r="I10" i="14" s="1"/>
  <c r="S43" i="13"/>
  <c r="H10" i="14" s="1"/>
  <c r="R43" i="13"/>
  <c r="G10" i="14" s="1"/>
  <c r="O43" i="13"/>
  <c r="F10" i="14" s="1"/>
  <c r="N43" i="13"/>
  <c r="E10" i="14" s="1"/>
  <c r="M43" i="13"/>
  <c r="D10" i="14" s="1"/>
  <c r="K43" i="13"/>
  <c r="C10" i="14" s="1"/>
  <c r="J43" i="13"/>
  <c r="B10" i="14" s="1"/>
  <c r="AG42" i="13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Y33"/>
  <c r="U33"/>
  <c r="U43" s="1"/>
  <c r="J10" i="14" s="1"/>
  <c r="AF31" i="13"/>
  <c r="U9" i="14" s="1"/>
  <c r="AE31" i="13"/>
  <c r="T9" i="14" s="1"/>
  <c r="AD31" i="13"/>
  <c r="S9" i="14" s="1"/>
  <c r="AB31" i="13"/>
  <c r="Q9" i="14" s="1"/>
  <c r="AA31" i="13"/>
  <c r="P9" i="14" s="1"/>
  <c r="Z31" i="13"/>
  <c r="O9" i="14" s="1"/>
  <c r="X31" i="13"/>
  <c r="M9" i="14" s="1"/>
  <c r="W31" i="13"/>
  <c r="L9" i="14" s="1"/>
  <c r="V31" i="13"/>
  <c r="K9" i="14" s="1"/>
  <c r="T31" i="13"/>
  <c r="I9" i="14" s="1"/>
  <c r="S31" i="13"/>
  <c r="H9" i="14" s="1"/>
  <c r="R31" i="13"/>
  <c r="G9" i="14" s="1"/>
  <c r="O31" i="13"/>
  <c r="F9" i="14" s="1"/>
  <c r="N31" i="13"/>
  <c r="E9" i="14" s="1"/>
  <c r="M31" i="13"/>
  <c r="D9" i="14" s="1"/>
  <c r="K31" i="13"/>
  <c r="C9" i="14" s="1"/>
  <c r="J31" i="13"/>
  <c r="B9" i="14" s="1"/>
  <c r="AG30" i="13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G31" s="1"/>
  <c r="V9" i="14" s="1"/>
  <c r="AC21" i="13"/>
  <c r="Y21"/>
  <c r="Y31" s="1"/>
  <c r="N9" i="14" s="1"/>
  <c r="U21" i="13"/>
  <c r="U31" s="1"/>
  <c r="J9" i="14" s="1"/>
  <c r="AF19" i="13"/>
  <c r="AE19"/>
  <c r="AD19"/>
  <c r="AB19"/>
  <c r="AA19"/>
  <c r="Z19"/>
  <c r="X19"/>
  <c r="W19"/>
  <c r="V19"/>
  <c r="T19"/>
  <c r="S19"/>
  <c r="R19"/>
  <c r="O19"/>
  <c r="F8" i="14" s="1"/>
  <c r="N19" i="13"/>
  <c r="M19"/>
  <c r="K19"/>
  <c r="J19"/>
  <c r="B8" i="14" s="1"/>
  <c r="AG18" i="13"/>
  <c r="AC18"/>
  <c r="Y18"/>
  <c r="U18"/>
  <c r="AH18" s="1"/>
  <c r="AG17"/>
  <c r="AC17"/>
  <c r="Y17"/>
  <c r="U17"/>
  <c r="AH17" s="1"/>
  <c r="AG16"/>
  <c r="AC16"/>
  <c r="Y16"/>
  <c r="U16"/>
  <c r="AH16" s="1"/>
  <c r="AG15"/>
  <c r="AC15"/>
  <c r="Y15"/>
  <c r="U15"/>
  <c r="AH15" s="1"/>
  <c r="AG14"/>
  <c r="AC14"/>
  <c r="Y14"/>
  <c r="U14"/>
  <c r="AH14" s="1"/>
  <c r="AG13"/>
  <c r="AC13"/>
  <c r="Y13"/>
  <c r="U13"/>
  <c r="AH13" s="1"/>
  <c r="AG12"/>
  <c r="AC12"/>
  <c r="Y12"/>
  <c r="U12"/>
  <c r="AH12" s="1"/>
  <c r="AG11"/>
  <c r="AC11"/>
  <c r="Y11"/>
  <c r="U11"/>
  <c r="AH11" s="1"/>
  <c r="AG10"/>
  <c r="AC10"/>
  <c r="Y10"/>
  <c r="U10"/>
  <c r="AG9"/>
  <c r="AG19" s="1"/>
  <c r="AC9"/>
  <c r="AC19" s="1"/>
  <c r="Y9"/>
  <c r="Y19" s="1"/>
  <c r="U9"/>
  <c r="AH9" s="1"/>
  <c r="C18" i="12"/>
  <c r="B18"/>
  <c r="Y17"/>
  <c r="A5"/>
  <c r="A24" s="1"/>
  <c r="A3"/>
  <c r="A191" i="11"/>
  <c r="AF190"/>
  <c r="U23" i="12" s="1"/>
  <c r="AE190" i="11"/>
  <c r="T23" i="12" s="1"/>
  <c r="AD190" i="11"/>
  <c r="S23" i="12" s="1"/>
  <c r="AB190" i="11"/>
  <c r="Q23" i="12" s="1"/>
  <c r="AA190" i="11"/>
  <c r="P23" i="12" s="1"/>
  <c r="Z190" i="11"/>
  <c r="O23" i="12" s="1"/>
  <c r="X190" i="11"/>
  <c r="M23" i="12" s="1"/>
  <c r="W190" i="11"/>
  <c r="L23" i="12" s="1"/>
  <c r="V190" i="11"/>
  <c r="K23" i="12" s="1"/>
  <c r="T190" i="11"/>
  <c r="I23" i="12" s="1"/>
  <c r="S190" i="11"/>
  <c r="H23" i="12" s="1"/>
  <c r="R190" i="11"/>
  <c r="G23" i="12" s="1"/>
  <c r="O190" i="11"/>
  <c r="F23" i="12" s="1"/>
  <c r="N190" i="11"/>
  <c r="E23" i="12" s="1"/>
  <c r="M190" i="11"/>
  <c r="D23" i="12" s="1"/>
  <c r="K190" i="11"/>
  <c r="C23" i="12" s="1"/>
  <c r="B23"/>
  <c r="AG189" i="11"/>
  <c r="AC189"/>
  <c r="AC190" s="1"/>
  <c r="R23" i="12" s="1"/>
  <c r="Y189" i="11"/>
  <c r="Y190" s="1"/>
  <c r="N23" i="12" s="1"/>
  <c r="U189" i="11"/>
  <c r="AF187"/>
  <c r="U22" i="12" s="1"/>
  <c r="AE187" i="11"/>
  <c r="T22" i="12" s="1"/>
  <c r="AD187" i="11"/>
  <c r="S22" i="12" s="1"/>
  <c r="AB187" i="11"/>
  <c r="Q22" i="12" s="1"/>
  <c r="AA187" i="11"/>
  <c r="P22" i="12" s="1"/>
  <c r="Z187" i="11"/>
  <c r="O22" i="12" s="1"/>
  <c r="X187" i="11"/>
  <c r="M22" i="12" s="1"/>
  <c r="W187" i="11"/>
  <c r="L22" i="12" s="1"/>
  <c r="V187" i="11"/>
  <c r="K22" i="12" s="1"/>
  <c r="T187" i="11"/>
  <c r="I22" i="12" s="1"/>
  <c r="S187" i="11"/>
  <c r="H22" i="12" s="1"/>
  <c r="R187" i="11"/>
  <c r="G22" i="12" s="1"/>
  <c r="O187" i="11"/>
  <c r="F22" i="12" s="1"/>
  <c r="N187" i="11"/>
  <c r="E22" i="12" s="1"/>
  <c r="M187" i="11"/>
  <c r="D22" i="12" s="1"/>
  <c r="K187" i="11"/>
  <c r="C22" i="12" s="1"/>
  <c r="J187" i="11"/>
  <c r="B22" i="12" s="1"/>
  <c r="AG186" i="11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Y177"/>
  <c r="U177"/>
  <c r="U187" s="1"/>
  <c r="J22" i="12" s="1"/>
  <c r="AF175" i="11"/>
  <c r="U21" i="12" s="1"/>
  <c r="AE175" i="11"/>
  <c r="T21" i="12" s="1"/>
  <c r="AD175" i="11"/>
  <c r="S21" i="12" s="1"/>
  <c r="AB175" i="11"/>
  <c r="Q21" i="12" s="1"/>
  <c r="AA175" i="11"/>
  <c r="P21" i="12" s="1"/>
  <c r="Z175" i="11"/>
  <c r="O21" i="12" s="1"/>
  <c r="X175" i="11"/>
  <c r="M21" i="12" s="1"/>
  <c r="W175" i="11"/>
  <c r="L21" i="12" s="1"/>
  <c r="V175" i="11"/>
  <c r="K21" i="12" s="1"/>
  <c r="T175" i="11"/>
  <c r="I21" i="12" s="1"/>
  <c r="S175" i="11"/>
  <c r="H21" i="12" s="1"/>
  <c r="R175" i="11"/>
  <c r="G21" i="12" s="1"/>
  <c r="O175" i="11"/>
  <c r="F21" i="12" s="1"/>
  <c r="N175" i="11"/>
  <c r="E21" i="12" s="1"/>
  <c r="M175" i="11"/>
  <c r="D21" i="12" s="1"/>
  <c r="K175" i="11"/>
  <c r="C21" i="12" s="1"/>
  <c r="J175" i="11"/>
  <c r="B21" i="12" s="1"/>
  <c r="AG174" i="11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AC175" s="1"/>
  <c r="R21" i="12" s="1"/>
  <c r="Y165" i="11"/>
  <c r="Y175" s="1"/>
  <c r="N21" i="12" s="1"/>
  <c r="U165" i="11"/>
  <c r="AF163"/>
  <c r="U20" i="12" s="1"/>
  <c r="AE163" i="11"/>
  <c r="T20" i="12" s="1"/>
  <c r="AD163" i="11"/>
  <c r="S20" i="12" s="1"/>
  <c r="AB163" i="11"/>
  <c r="Q20" i="12" s="1"/>
  <c r="AA163" i="11"/>
  <c r="P20" i="12" s="1"/>
  <c r="Z163" i="11"/>
  <c r="O20" i="12" s="1"/>
  <c r="X163" i="11"/>
  <c r="M20" i="12" s="1"/>
  <c r="W163" i="11"/>
  <c r="L20" i="12" s="1"/>
  <c r="V163" i="11"/>
  <c r="K20" i="12" s="1"/>
  <c r="T163" i="11"/>
  <c r="I20" i="12" s="1"/>
  <c r="S163" i="11"/>
  <c r="H20" i="12" s="1"/>
  <c r="R163" i="11"/>
  <c r="G20" i="12" s="1"/>
  <c r="O163" i="11"/>
  <c r="F20" i="12" s="1"/>
  <c r="N163" i="11"/>
  <c r="E20" i="12" s="1"/>
  <c r="M163" i="11"/>
  <c r="D20" i="12" s="1"/>
  <c r="K163" i="11"/>
  <c r="C20" i="12" s="1"/>
  <c r="J163" i="11"/>
  <c r="B20" i="12" s="1"/>
  <c r="AG162" i="11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H157" s="1"/>
  <c r="AG156"/>
  <c r="AC156"/>
  <c r="Y156"/>
  <c r="U156"/>
  <c r="AG155"/>
  <c r="AC155"/>
  <c r="Y155"/>
  <c r="U155"/>
  <c r="AG154"/>
  <c r="AC154"/>
  <c r="Y154"/>
  <c r="U154"/>
  <c r="AG153"/>
  <c r="AG163" s="1"/>
  <c r="V20" i="12" s="1"/>
  <c r="AC153" i="11"/>
  <c r="Y153"/>
  <c r="U153"/>
  <c r="AF151"/>
  <c r="U19" i="12" s="1"/>
  <c r="AE151" i="11"/>
  <c r="T19" i="12" s="1"/>
  <c r="AD151" i="11"/>
  <c r="S19" i="12" s="1"/>
  <c r="AB151" i="11"/>
  <c r="Q19" i="12" s="1"/>
  <c r="AA151" i="11"/>
  <c r="P19" i="12" s="1"/>
  <c r="Z151" i="11"/>
  <c r="O19" i="12" s="1"/>
  <c r="X151" i="11"/>
  <c r="M19" i="12" s="1"/>
  <c r="W151" i="11"/>
  <c r="L19" i="12" s="1"/>
  <c r="V151" i="11"/>
  <c r="K19" i="12" s="1"/>
  <c r="T151" i="11"/>
  <c r="I19" i="12" s="1"/>
  <c r="S151" i="11"/>
  <c r="H19" i="12" s="1"/>
  <c r="R151" i="11"/>
  <c r="G19" i="12" s="1"/>
  <c r="O151" i="11"/>
  <c r="F19" i="12" s="1"/>
  <c r="N151" i="11"/>
  <c r="E19" i="12" s="1"/>
  <c r="M151" i="11"/>
  <c r="D19" i="12" s="1"/>
  <c r="K151" i="11"/>
  <c r="C19" i="12" s="1"/>
  <c r="J151" i="11"/>
  <c r="B19" i="12" s="1"/>
  <c r="AG150" i="11"/>
  <c r="AC150"/>
  <c r="Y150"/>
  <c r="U150"/>
  <c r="AG149"/>
  <c r="AC149"/>
  <c r="Y149"/>
  <c r="U149"/>
  <c r="AH149" s="1"/>
  <c r="AG148"/>
  <c r="AC148"/>
  <c r="Y148"/>
  <c r="U148"/>
  <c r="AH148" s="1"/>
  <c r="AG147"/>
  <c r="AC147"/>
  <c r="Y147"/>
  <c r="U147"/>
  <c r="AH147" s="1"/>
  <c r="AG146"/>
  <c r="AC146"/>
  <c r="Y146"/>
  <c r="U146"/>
  <c r="AH146" s="1"/>
  <c r="AI146" s="1"/>
  <c r="AG145"/>
  <c r="AC145"/>
  <c r="Y145"/>
  <c r="U145"/>
  <c r="AG144"/>
  <c r="AC144"/>
  <c r="Y144"/>
  <c r="U144"/>
  <c r="AH144" s="1"/>
  <c r="AG143"/>
  <c r="AC143"/>
  <c r="Y143"/>
  <c r="U143"/>
  <c r="AH143" s="1"/>
  <c r="AG142"/>
  <c r="AC142"/>
  <c r="Y142"/>
  <c r="U142"/>
  <c r="AG141"/>
  <c r="AC141"/>
  <c r="Y141"/>
  <c r="U141"/>
  <c r="AH141" s="1"/>
  <c r="AF139"/>
  <c r="U18" i="12" s="1"/>
  <c r="AE139" i="11"/>
  <c r="T18" i="12" s="1"/>
  <c r="AD139" i="11"/>
  <c r="S18" i="12" s="1"/>
  <c r="AB139" i="11"/>
  <c r="Q18" i="12" s="1"/>
  <c r="AA139" i="11"/>
  <c r="P18" i="12" s="1"/>
  <c r="Z139" i="11"/>
  <c r="O18" i="12" s="1"/>
  <c r="X139" i="11"/>
  <c r="M18" i="12" s="1"/>
  <c r="W139" i="11"/>
  <c r="L18" i="12" s="1"/>
  <c r="V139" i="11"/>
  <c r="K18" i="12" s="1"/>
  <c r="T139" i="11"/>
  <c r="I18" i="12" s="1"/>
  <c r="S139" i="11"/>
  <c r="H18" i="12" s="1"/>
  <c r="R139" i="11"/>
  <c r="G18" i="12" s="1"/>
  <c r="O139" i="11"/>
  <c r="F18" i="12" s="1"/>
  <c r="N139" i="11"/>
  <c r="E18" i="12" s="1"/>
  <c r="M139" i="11"/>
  <c r="D18" i="12" s="1"/>
  <c r="AG138" i="11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C129"/>
  <c r="Y129"/>
  <c r="U129"/>
  <c r="U139" s="1"/>
  <c r="J18" i="12" s="1"/>
  <c r="AF127" i="11"/>
  <c r="U17" i="12" s="1"/>
  <c r="AE127" i="11"/>
  <c r="T17" i="12" s="1"/>
  <c r="AD127" i="11"/>
  <c r="S17" i="12" s="1"/>
  <c r="AB127" i="11"/>
  <c r="Q17" i="12" s="1"/>
  <c r="AA127" i="11"/>
  <c r="P17" i="12" s="1"/>
  <c r="Z127" i="11"/>
  <c r="O17" i="12" s="1"/>
  <c r="X127" i="11"/>
  <c r="M17" i="12" s="1"/>
  <c r="W127" i="11"/>
  <c r="L17" i="12" s="1"/>
  <c r="V127" i="11"/>
  <c r="K17" i="12" s="1"/>
  <c r="T127" i="11"/>
  <c r="I17" i="12" s="1"/>
  <c r="S127" i="11"/>
  <c r="H17" i="12" s="1"/>
  <c r="R127" i="11"/>
  <c r="G17" i="12" s="1"/>
  <c r="O127" i="11"/>
  <c r="F17" i="12" s="1"/>
  <c r="N127" i="11"/>
  <c r="E17" i="12" s="1"/>
  <c r="M127" i="11"/>
  <c r="D17" i="12" s="1"/>
  <c r="K127" i="11"/>
  <c r="C17" i="12" s="1"/>
  <c r="J127" i="11"/>
  <c r="B17" i="12" s="1"/>
  <c r="AG126" i="11"/>
  <c r="AC126"/>
  <c r="Y126"/>
  <c r="U126"/>
  <c r="AH126" s="1"/>
  <c r="AG125"/>
  <c r="AC125"/>
  <c r="Y125"/>
  <c r="U125"/>
  <c r="AH125" s="1"/>
  <c r="AG124"/>
  <c r="AC124"/>
  <c r="Y124"/>
  <c r="U124"/>
  <c r="AG123"/>
  <c r="AC123"/>
  <c r="Y123"/>
  <c r="U123"/>
  <c r="AG122"/>
  <c r="AC122"/>
  <c r="Y122"/>
  <c r="U122"/>
  <c r="AH122" s="1"/>
  <c r="AG121"/>
  <c r="AC121"/>
  <c r="Y121"/>
  <c r="U121"/>
  <c r="AH121" s="1"/>
  <c r="AG120"/>
  <c r="AC120"/>
  <c r="Y120"/>
  <c r="U120"/>
  <c r="AH120" s="1"/>
  <c r="AI120" s="1"/>
  <c r="AG119"/>
  <c r="AC119"/>
  <c r="Y119"/>
  <c r="U119"/>
  <c r="AG118"/>
  <c r="AC118"/>
  <c r="Y118"/>
  <c r="U118"/>
  <c r="AH118" s="1"/>
  <c r="AG117"/>
  <c r="AC117"/>
  <c r="AC127" s="1"/>
  <c r="R17" i="12" s="1"/>
  <c r="Y117" i="11"/>
  <c r="U117"/>
  <c r="AF115"/>
  <c r="U16" i="12" s="1"/>
  <c r="AE115" i="11"/>
  <c r="T16" i="12" s="1"/>
  <c r="AD115" i="11"/>
  <c r="S16" i="12" s="1"/>
  <c r="AB115" i="11"/>
  <c r="Q16" i="12" s="1"/>
  <c r="AA115" i="11"/>
  <c r="P16" i="12" s="1"/>
  <c r="Z115" i="11"/>
  <c r="O16" i="12" s="1"/>
  <c r="X115" i="11"/>
  <c r="M16" i="12" s="1"/>
  <c r="W115" i="11"/>
  <c r="L16" i="12" s="1"/>
  <c r="V115" i="11"/>
  <c r="K16" i="12" s="1"/>
  <c r="T115" i="11"/>
  <c r="I16" i="12" s="1"/>
  <c r="S115" i="11"/>
  <c r="H16" i="12" s="1"/>
  <c r="R115" i="11"/>
  <c r="G16" i="12" s="1"/>
  <c r="O115" i="11"/>
  <c r="F16" i="12" s="1"/>
  <c r="N115" i="11"/>
  <c r="E16" i="12" s="1"/>
  <c r="M115" i="11"/>
  <c r="D16" i="12" s="1"/>
  <c r="K115" i="11"/>
  <c r="C16" i="12" s="1"/>
  <c r="J115" i="11"/>
  <c r="B16" i="12" s="1"/>
  <c r="AG114" i="11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C105"/>
  <c r="AC115" s="1"/>
  <c r="R16" i="12" s="1"/>
  <c r="Y105" i="11"/>
  <c r="U105"/>
  <c r="AF103"/>
  <c r="U15" i="12" s="1"/>
  <c r="AE103" i="11"/>
  <c r="T15" i="12" s="1"/>
  <c r="AD103" i="11"/>
  <c r="S15" i="12" s="1"/>
  <c r="AB103" i="11"/>
  <c r="Q15" i="12" s="1"/>
  <c r="AA103" i="11"/>
  <c r="P15" i="12" s="1"/>
  <c r="Z103" i="11"/>
  <c r="O15" i="12" s="1"/>
  <c r="X103" i="11"/>
  <c r="M15" i="12" s="1"/>
  <c r="W103" i="11"/>
  <c r="L15" i="12" s="1"/>
  <c r="V103" i="11"/>
  <c r="K15" i="12" s="1"/>
  <c r="T103" i="11"/>
  <c r="I15" i="12" s="1"/>
  <c r="S103" i="11"/>
  <c r="H15" i="12" s="1"/>
  <c r="R103" i="11"/>
  <c r="G15" i="12" s="1"/>
  <c r="O103" i="11"/>
  <c r="F15" i="12" s="1"/>
  <c r="N103" i="11"/>
  <c r="E15" i="12" s="1"/>
  <c r="M103" i="11"/>
  <c r="D15" i="12" s="1"/>
  <c r="K103" i="11"/>
  <c r="C15" i="12" s="1"/>
  <c r="J103" i="11"/>
  <c r="B15" i="12" s="1"/>
  <c r="AG102" i="11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Y93"/>
  <c r="U93"/>
  <c r="AF91"/>
  <c r="U14" i="12" s="1"/>
  <c r="AE91" i="11"/>
  <c r="T14" i="12" s="1"/>
  <c r="AD91" i="11"/>
  <c r="S14" i="12" s="1"/>
  <c r="AB91" i="11"/>
  <c r="Q14" i="12" s="1"/>
  <c r="AA91" i="11"/>
  <c r="P14" i="12" s="1"/>
  <c r="Z91" i="11"/>
  <c r="O14" i="12" s="1"/>
  <c r="X91" i="11"/>
  <c r="M14" i="12" s="1"/>
  <c r="W91" i="11"/>
  <c r="L14" i="12" s="1"/>
  <c r="V91" i="11"/>
  <c r="K14" i="12" s="1"/>
  <c r="T91" i="11"/>
  <c r="I14" i="12" s="1"/>
  <c r="S91" i="11"/>
  <c r="H14" i="12" s="1"/>
  <c r="R91" i="11"/>
  <c r="G14" i="12" s="1"/>
  <c r="O91" i="11"/>
  <c r="F14" i="12" s="1"/>
  <c r="N91" i="11"/>
  <c r="E14" i="12" s="1"/>
  <c r="M91" i="11"/>
  <c r="D14" i="12" s="1"/>
  <c r="K91" i="11"/>
  <c r="C14" i="12" s="1"/>
  <c r="J91" i="11"/>
  <c r="B14" i="12" s="1"/>
  <c r="AG90" i="11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AC91" s="1"/>
  <c r="R14" i="12" s="1"/>
  <c r="Y81" i="11"/>
  <c r="Y91" s="1"/>
  <c r="N14" i="12" s="1"/>
  <c r="U81" i="11"/>
  <c r="AF79"/>
  <c r="U13" i="12" s="1"/>
  <c r="AE79" i="11"/>
  <c r="T13" i="12" s="1"/>
  <c r="AD79" i="11"/>
  <c r="S13" i="12" s="1"/>
  <c r="AB79" i="11"/>
  <c r="Q13" i="12" s="1"/>
  <c r="AA79" i="11"/>
  <c r="P13" i="12" s="1"/>
  <c r="Z79" i="11"/>
  <c r="O13" i="12" s="1"/>
  <c r="X79" i="11"/>
  <c r="M13" i="12" s="1"/>
  <c r="W79" i="11"/>
  <c r="V79"/>
  <c r="K13" i="12" s="1"/>
  <c r="T79" i="11"/>
  <c r="I13" i="12" s="1"/>
  <c r="S79" i="11"/>
  <c r="H13" i="12" s="1"/>
  <c r="R79" i="11"/>
  <c r="G13" i="12" s="1"/>
  <c r="O79" i="11"/>
  <c r="F13" i="12" s="1"/>
  <c r="N79" i="11"/>
  <c r="E13" i="12" s="1"/>
  <c r="M79" i="11"/>
  <c r="D13" i="12" s="1"/>
  <c r="K79" i="11"/>
  <c r="C13" i="12" s="1"/>
  <c r="J79" i="11"/>
  <c r="B13" i="12" s="1"/>
  <c r="AG78" i="11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C69"/>
  <c r="Y69"/>
  <c r="U69"/>
  <c r="U79" s="1"/>
  <c r="J13" i="12" s="1"/>
  <c r="AF67" i="11"/>
  <c r="U12" i="12" s="1"/>
  <c r="AE67" i="11"/>
  <c r="T12" i="12" s="1"/>
  <c r="AD67" i="11"/>
  <c r="S12" i="12" s="1"/>
  <c r="AB67" i="11"/>
  <c r="Q12" i="12" s="1"/>
  <c r="AA67" i="11"/>
  <c r="P12" i="12" s="1"/>
  <c r="Z67" i="11"/>
  <c r="O12" i="12" s="1"/>
  <c r="X67" i="11"/>
  <c r="M12" i="12" s="1"/>
  <c r="W67" i="11"/>
  <c r="L12" i="12" s="1"/>
  <c r="V67" i="11"/>
  <c r="K12" i="12" s="1"/>
  <c r="T67" i="11"/>
  <c r="I12" i="12" s="1"/>
  <c r="S67" i="11"/>
  <c r="H12" i="12" s="1"/>
  <c r="R67" i="11"/>
  <c r="G12" i="12" s="1"/>
  <c r="O67" i="11"/>
  <c r="F12" i="12" s="1"/>
  <c r="N67" i="11"/>
  <c r="E12" i="12" s="1"/>
  <c r="M67" i="11"/>
  <c r="D12" i="12" s="1"/>
  <c r="K67" i="11"/>
  <c r="C12" i="12" s="1"/>
  <c r="J67" i="11"/>
  <c r="B12" i="12" s="1"/>
  <c r="AG66" i="11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G61"/>
  <c r="AC61"/>
  <c r="Y61"/>
  <c r="U61"/>
  <c r="AG60"/>
  <c r="AC60"/>
  <c r="Y60"/>
  <c r="U60"/>
  <c r="AG59"/>
  <c r="AC59"/>
  <c r="Y59"/>
  <c r="U59"/>
  <c r="AG58"/>
  <c r="AC58"/>
  <c r="Y58"/>
  <c r="U58"/>
  <c r="AG57"/>
  <c r="AC57"/>
  <c r="AC67" s="1"/>
  <c r="R12" i="12" s="1"/>
  <c r="Y57" i="11"/>
  <c r="U57"/>
  <c r="AF55"/>
  <c r="U11" i="12" s="1"/>
  <c r="AE55" i="11"/>
  <c r="T11" i="12" s="1"/>
  <c r="AD55" i="11"/>
  <c r="S11" i="12" s="1"/>
  <c r="AB55" i="11"/>
  <c r="Q11" i="12" s="1"/>
  <c r="AA55" i="11"/>
  <c r="P11" i="12" s="1"/>
  <c r="Z55" i="11"/>
  <c r="O11" i="12" s="1"/>
  <c r="X55" i="11"/>
  <c r="M11" i="12" s="1"/>
  <c r="W55" i="11"/>
  <c r="L11" i="12" s="1"/>
  <c r="V55" i="11"/>
  <c r="K11" i="12" s="1"/>
  <c r="T55" i="11"/>
  <c r="I11" i="12" s="1"/>
  <c r="S55" i="11"/>
  <c r="H11" i="12" s="1"/>
  <c r="R55" i="11"/>
  <c r="G11" i="12" s="1"/>
  <c r="O55" i="11"/>
  <c r="F11" i="12" s="1"/>
  <c r="N55" i="11"/>
  <c r="E11" i="12" s="1"/>
  <c r="M55" i="11"/>
  <c r="D11" i="12" s="1"/>
  <c r="K55" i="11"/>
  <c r="C11" i="12" s="1"/>
  <c r="J55" i="11"/>
  <c r="B11" i="12" s="1"/>
  <c r="AG54" i="11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Y45"/>
  <c r="U45"/>
  <c r="AF43"/>
  <c r="U10" i="12" s="1"/>
  <c r="AE43" i="11"/>
  <c r="T10" i="12" s="1"/>
  <c r="AD43" i="11"/>
  <c r="S10" i="12" s="1"/>
  <c r="AB43" i="11"/>
  <c r="Q10" i="12" s="1"/>
  <c r="AA43" i="11"/>
  <c r="P10" i="12" s="1"/>
  <c r="Z43" i="11"/>
  <c r="O10" i="12" s="1"/>
  <c r="X43" i="11"/>
  <c r="M10" i="12" s="1"/>
  <c r="W43" i="11"/>
  <c r="L10" i="12" s="1"/>
  <c r="V43" i="11"/>
  <c r="K10" i="12" s="1"/>
  <c r="T43" i="11"/>
  <c r="I10" i="12" s="1"/>
  <c r="S43" i="11"/>
  <c r="H10" i="12" s="1"/>
  <c r="R43" i="11"/>
  <c r="G10" i="12" s="1"/>
  <c r="O43" i="11"/>
  <c r="F10" i="12" s="1"/>
  <c r="N43" i="11"/>
  <c r="E10" i="12" s="1"/>
  <c r="M43" i="11"/>
  <c r="D10" i="12" s="1"/>
  <c r="K43" i="11"/>
  <c r="C10" i="12" s="1"/>
  <c r="J43" i="11"/>
  <c r="B10" i="12" s="1"/>
  <c r="AG42" i="11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Y33"/>
  <c r="U33"/>
  <c r="AF31"/>
  <c r="U9" i="12" s="1"/>
  <c r="AE31" i="11"/>
  <c r="AD31"/>
  <c r="S9" i="12" s="1"/>
  <c r="AB31" i="11"/>
  <c r="Q9" i="12" s="1"/>
  <c r="AA31" i="11"/>
  <c r="P9" i="12" s="1"/>
  <c r="Z31" i="11"/>
  <c r="O9" i="12" s="1"/>
  <c r="X31" i="11"/>
  <c r="M9" i="12" s="1"/>
  <c r="W31" i="11"/>
  <c r="L9" i="12" s="1"/>
  <c r="V31" i="11"/>
  <c r="K9" i="12" s="1"/>
  <c r="T31" i="11"/>
  <c r="I9" i="12" s="1"/>
  <c r="S31" i="11"/>
  <c r="H9" i="12" s="1"/>
  <c r="R31" i="11"/>
  <c r="G9" i="12" s="1"/>
  <c r="O31" i="11"/>
  <c r="F9" i="12" s="1"/>
  <c r="N31" i="11"/>
  <c r="E9" i="12" s="1"/>
  <c r="M31" i="11"/>
  <c r="D9" i="12" s="1"/>
  <c r="K31" i="11"/>
  <c r="C9" i="12" s="1"/>
  <c r="J31" i="11"/>
  <c r="B9" i="12" s="1"/>
  <c r="AG30" i="11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Y21"/>
  <c r="U21"/>
  <c r="AF19"/>
  <c r="AE19"/>
  <c r="T8" i="12" s="1"/>
  <c r="AD19" i="11"/>
  <c r="AB19"/>
  <c r="AA19"/>
  <c r="P8" i="12" s="1"/>
  <c r="Z19" i="11"/>
  <c r="X19"/>
  <c r="W19"/>
  <c r="L8" i="12" s="1"/>
  <c r="V19" i="11"/>
  <c r="T19"/>
  <c r="S19"/>
  <c r="H8" i="12" s="1"/>
  <c r="R19" i="11"/>
  <c r="O19"/>
  <c r="N19"/>
  <c r="M19"/>
  <c r="D8" i="12" s="1"/>
  <c r="K19" i="11"/>
  <c r="J19"/>
  <c r="B8" i="12" s="1"/>
  <c r="AG18" i="11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G9"/>
  <c r="AC9"/>
  <c r="Y9"/>
  <c r="U9"/>
  <c r="C18" i="10"/>
  <c r="B18"/>
  <c r="Y17"/>
  <c r="A5"/>
  <c r="A24" s="1"/>
  <c r="A3"/>
  <c r="A1"/>
  <c r="A191" i="9"/>
  <c r="AF190"/>
  <c r="U23" i="10" s="1"/>
  <c r="AE190" i="9"/>
  <c r="T23" i="10" s="1"/>
  <c r="AD190" i="9"/>
  <c r="S23" i="10" s="1"/>
  <c r="AB190" i="9"/>
  <c r="Q23" i="10" s="1"/>
  <c r="AA190" i="9"/>
  <c r="P23" i="10" s="1"/>
  <c r="Z190" i="9"/>
  <c r="O23" i="10" s="1"/>
  <c r="X190" i="9"/>
  <c r="M23" i="10" s="1"/>
  <c r="W190" i="9"/>
  <c r="L23" i="10" s="1"/>
  <c r="V190" i="9"/>
  <c r="K23" i="10" s="1"/>
  <c r="T190" i="9"/>
  <c r="I23" i="10" s="1"/>
  <c r="S190" i="9"/>
  <c r="H23" i="10" s="1"/>
  <c r="R190" i="9"/>
  <c r="G23" i="10" s="1"/>
  <c r="O190" i="9"/>
  <c r="F23" i="10" s="1"/>
  <c r="N190" i="9"/>
  <c r="E23" i="10" s="1"/>
  <c r="M190" i="9"/>
  <c r="D23" i="10" s="1"/>
  <c r="K190" i="9"/>
  <c r="C23" i="10" s="1"/>
  <c r="B23"/>
  <c r="AG189" i="9"/>
  <c r="AC189"/>
  <c r="AC190" s="1"/>
  <c r="R23" i="10" s="1"/>
  <c r="Y189" i="9"/>
  <c r="U189"/>
  <c r="AF187"/>
  <c r="U22" i="10" s="1"/>
  <c r="AE187" i="9"/>
  <c r="T22" i="10" s="1"/>
  <c r="AD187" i="9"/>
  <c r="S22" i="10" s="1"/>
  <c r="AB187" i="9"/>
  <c r="Q22" i="10" s="1"/>
  <c r="AA187" i="9"/>
  <c r="P22" i="10" s="1"/>
  <c r="Z187" i="9"/>
  <c r="O22" i="10" s="1"/>
  <c r="X187" i="9"/>
  <c r="M22" i="10" s="1"/>
  <c r="W187" i="9"/>
  <c r="L22" i="10" s="1"/>
  <c r="V187" i="9"/>
  <c r="K22" i="10" s="1"/>
  <c r="T187" i="9"/>
  <c r="I22" i="10" s="1"/>
  <c r="S187" i="9"/>
  <c r="H22" i="10" s="1"/>
  <c r="R187" i="9"/>
  <c r="G22" i="10" s="1"/>
  <c r="O187" i="9"/>
  <c r="F22" i="10" s="1"/>
  <c r="N187" i="9"/>
  <c r="E22" i="10" s="1"/>
  <c r="M187" i="9"/>
  <c r="D22" i="10" s="1"/>
  <c r="K187" i="9"/>
  <c r="C22" i="10" s="1"/>
  <c r="J187" i="9"/>
  <c r="B22" i="10" s="1"/>
  <c r="AG186" i="9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Y177"/>
  <c r="U177"/>
  <c r="AF175"/>
  <c r="U21" i="10" s="1"/>
  <c r="AE175" i="9"/>
  <c r="T21" i="10" s="1"/>
  <c r="AD175" i="9"/>
  <c r="S21" i="10" s="1"/>
  <c r="AB175" i="9"/>
  <c r="Q21" i="10" s="1"/>
  <c r="AA175" i="9"/>
  <c r="P21" i="10" s="1"/>
  <c r="Z175" i="9"/>
  <c r="O21" i="10" s="1"/>
  <c r="X175" i="9"/>
  <c r="M21" i="10" s="1"/>
  <c r="W175" i="9"/>
  <c r="L21" i="10" s="1"/>
  <c r="V175" i="9"/>
  <c r="K21" i="10" s="1"/>
  <c r="T175" i="9"/>
  <c r="I21" i="10" s="1"/>
  <c r="S175" i="9"/>
  <c r="H21" i="10" s="1"/>
  <c r="R175" i="9"/>
  <c r="G21" i="10" s="1"/>
  <c r="O175" i="9"/>
  <c r="F21" i="10" s="1"/>
  <c r="N175" i="9"/>
  <c r="E21" i="10" s="1"/>
  <c r="M175" i="9"/>
  <c r="D21" i="10" s="1"/>
  <c r="K175" i="9"/>
  <c r="C21" i="10" s="1"/>
  <c r="J175" i="9"/>
  <c r="B21" i="10" s="1"/>
  <c r="AG174" i="9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AC175" s="1"/>
  <c r="R21" i="10" s="1"/>
  <c r="Y165" i="9"/>
  <c r="U165"/>
  <c r="U175" s="1"/>
  <c r="J21" i="10" s="1"/>
  <c r="AF163" i="9"/>
  <c r="U20" i="10" s="1"/>
  <c r="AE163" i="9"/>
  <c r="T20" i="10" s="1"/>
  <c r="AD163" i="9"/>
  <c r="S20" i="10" s="1"/>
  <c r="AB163" i="9"/>
  <c r="Q20" i="10" s="1"/>
  <c r="AA163" i="9"/>
  <c r="P20" i="10" s="1"/>
  <c r="Z163" i="9"/>
  <c r="O20" i="10" s="1"/>
  <c r="X163" i="9"/>
  <c r="M20" i="10" s="1"/>
  <c r="W163" i="9"/>
  <c r="L20" i="10" s="1"/>
  <c r="V163" i="9"/>
  <c r="K20" i="10" s="1"/>
  <c r="T163" i="9"/>
  <c r="I20" i="10" s="1"/>
  <c r="S163" i="9"/>
  <c r="H20" i="10" s="1"/>
  <c r="R163" i="9"/>
  <c r="G20" i="10" s="1"/>
  <c r="O163" i="9"/>
  <c r="F20" i="10" s="1"/>
  <c r="N163" i="9"/>
  <c r="E20" i="10" s="1"/>
  <c r="M163" i="9"/>
  <c r="D20" i="10" s="1"/>
  <c r="K163" i="9"/>
  <c r="C20" i="10" s="1"/>
  <c r="J163" i="9"/>
  <c r="B20" i="10" s="1"/>
  <c r="AG162" i="9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C153"/>
  <c r="Y153"/>
  <c r="U153"/>
  <c r="AF151"/>
  <c r="U19" i="10" s="1"/>
  <c r="AE151" i="9"/>
  <c r="T19" i="10" s="1"/>
  <c r="AD151" i="9"/>
  <c r="S19" i="10" s="1"/>
  <c r="AB151" i="9"/>
  <c r="Q19" i="10" s="1"/>
  <c r="AA151" i="9"/>
  <c r="P19" i="10" s="1"/>
  <c r="Z151" i="9"/>
  <c r="O19" i="10" s="1"/>
  <c r="X151" i="9"/>
  <c r="M19" i="10" s="1"/>
  <c r="W151" i="9"/>
  <c r="L19" i="10" s="1"/>
  <c r="V151" i="9"/>
  <c r="K19" i="10" s="1"/>
  <c r="T151" i="9"/>
  <c r="I19" i="10" s="1"/>
  <c r="S151" i="9"/>
  <c r="H19" i="10" s="1"/>
  <c r="R151" i="9"/>
  <c r="G19" i="10" s="1"/>
  <c r="O151" i="9"/>
  <c r="F19" i="10" s="1"/>
  <c r="N151" i="9"/>
  <c r="E19" i="10" s="1"/>
  <c r="M151" i="9"/>
  <c r="D19" i="10" s="1"/>
  <c r="K151" i="9"/>
  <c r="C19" i="10" s="1"/>
  <c r="J151" i="9"/>
  <c r="B19" i="10" s="1"/>
  <c r="AG150" i="9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C141"/>
  <c r="AC151" s="1"/>
  <c r="R19" i="10" s="1"/>
  <c r="Y141" i="9"/>
  <c r="U141"/>
  <c r="AF139"/>
  <c r="U18" i="10" s="1"/>
  <c r="AE139" i="9"/>
  <c r="T18" i="10" s="1"/>
  <c r="AD139" i="9"/>
  <c r="S18" i="10" s="1"/>
  <c r="AB139" i="9"/>
  <c r="Q18" i="10" s="1"/>
  <c r="AA139" i="9"/>
  <c r="P18" i="10" s="1"/>
  <c r="Z139" i="9"/>
  <c r="O18" i="10" s="1"/>
  <c r="X139" i="9"/>
  <c r="M18" i="10" s="1"/>
  <c r="W139" i="9"/>
  <c r="L18" i="10" s="1"/>
  <c r="V139" i="9"/>
  <c r="K18" i="10" s="1"/>
  <c r="T139" i="9"/>
  <c r="I18" i="10" s="1"/>
  <c r="S139" i="9"/>
  <c r="H18" i="10" s="1"/>
  <c r="R139" i="9"/>
  <c r="G18" i="10" s="1"/>
  <c r="O139" i="9"/>
  <c r="F18" i="10" s="1"/>
  <c r="N139" i="9"/>
  <c r="E18" i="10" s="1"/>
  <c r="M139" i="9"/>
  <c r="D18" i="10" s="1"/>
  <c r="AG138" i="9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C129"/>
  <c r="Y129"/>
  <c r="U129"/>
  <c r="AF127"/>
  <c r="U17" i="10" s="1"/>
  <c r="AE127" i="9"/>
  <c r="T17" i="10" s="1"/>
  <c r="AD127" i="9"/>
  <c r="S17" i="10" s="1"/>
  <c r="AB127" i="9"/>
  <c r="Q17" i="10" s="1"/>
  <c r="AA127" i="9"/>
  <c r="P17" i="10" s="1"/>
  <c r="Z127" i="9"/>
  <c r="O17" i="10" s="1"/>
  <c r="X127" i="9"/>
  <c r="M17" i="10" s="1"/>
  <c r="W127" i="9"/>
  <c r="L17" i="10" s="1"/>
  <c r="V127" i="9"/>
  <c r="K17" i="10" s="1"/>
  <c r="T127" i="9"/>
  <c r="I17" i="10" s="1"/>
  <c r="S127" i="9"/>
  <c r="H17" i="10" s="1"/>
  <c r="R127" i="9"/>
  <c r="G17" i="10" s="1"/>
  <c r="O127" i="9"/>
  <c r="F17" i="10" s="1"/>
  <c r="N127" i="9"/>
  <c r="E17" i="10" s="1"/>
  <c r="M127" i="9"/>
  <c r="D17" i="10" s="1"/>
  <c r="K127" i="9"/>
  <c r="C17" i="10" s="1"/>
  <c r="J127" i="9"/>
  <c r="B17" i="10" s="1"/>
  <c r="AG126" i="9"/>
  <c r="AC126"/>
  <c r="Y126"/>
  <c r="U126"/>
  <c r="AG125"/>
  <c r="AC125"/>
  <c r="Y125"/>
  <c r="U125"/>
  <c r="AH125" s="1"/>
  <c r="AG124"/>
  <c r="AC124"/>
  <c r="Y124"/>
  <c r="U124"/>
  <c r="AH124" s="1"/>
  <c r="AG123"/>
  <c r="AC123"/>
  <c r="Y123"/>
  <c r="U123"/>
  <c r="AG122"/>
  <c r="AC122"/>
  <c r="Y122"/>
  <c r="U122"/>
  <c r="AG121"/>
  <c r="AC121"/>
  <c r="Y121"/>
  <c r="U121"/>
  <c r="AH121" s="1"/>
  <c r="AI121" s="1"/>
  <c r="AG120"/>
  <c r="AC120"/>
  <c r="Y120"/>
  <c r="U120"/>
  <c r="AG119"/>
  <c r="AC119"/>
  <c r="Y119"/>
  <c r="U119"/>
  <c r="AH119" s="1"/>
  <c r="AG118"/>
  <c r="AC118"/>
  <c r="Y118"/>
  <c r="U118"/>
  <c r="AG117"/>
  <c r="AC117"/>
  <c r="AC127" s="1"/>
  <c r="R17" i="10" s="1"/>
  <c r="Y117" i="9"/>
  <c r="U117"/>
  <c r="AH117" s="1"/>
  <c r="AF115"/>
  <c r="U16" i="10" s="1"/>
  <c r="AE115" i="9"/>
  <c r="T16" i="10" s="1"/>
  <c r="AD115" i="9"/>
  <c r="S16" i="10" s="1"/>
  <c r="AB115" i="9"/>
  <c r="Q16" i="10" s="1"/>
  <c r="AA115" i="9"/>
  <c r="P16" i="10" s="1"/>
  <c r="Z115" i="9"/>
  <c r="O16" i="10" s="1"/>
  <c r="X115" i="9"/>
  <c r="M16" i="10" s="1"/>
  <c r="W115" i="9"/>
  <c r="L16" i="10" s="1"/>
  <c r="V115" i="9"/>
  <c r="K16" i="10" s="1"/>
  <c r="T115" i="9"/>
  <c r="I16" i="10" s="1"/>
  <c r="S115" i="9"/>
  <c r="H16" i="10" s="1"/>
  <c r="R115" i="9"/>
  <c r="G16" i="10" s="1"/>
  <c r="O115" i="9"/>
  <c r="F16" i="10" s="1"/>
  <c r="N115" i="9"/>
  <c r="E16" i="10" s="1"/>
  <c r="M115" i="9"/>
  <c r="D16" i="10" s="1"/>
  <c r="K115" i="9"/>
  <c r="C16" i="10" s="1"/>
  <c r="J115" i="9"/>
  <c r="B16" i="10" s="1"/>
  <c r="AG114" i="9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C105"/>
  <c r="Y105"/>
  <c r="U105"/>
  <c r="AF103"/>
  <c r="U15" i="10" s="1"/>
  <c r="AE103" i="9"/>
  <c r="T15" i="10" s="1"/>
  <c r="AD103" i="9"/>
  <c r="S15" i="10" s="1"/>
  <c r="AB103" i="9"/>
  <c r="Q15" i="10" s="1"/>
  <c r="AA103" i="9"/>
  <c r="P15" i="10" s="1"/>
  <c r="Z103" i="9"/>
  <c r="O15" i="10" s="1"/>
  <c r="X103" i="9"/>
  <c r="M15" i="10" s="1"/>
  <c r="W103" i="9"/>
  <c r="L15" i="10" s="1"/>
  <c r="V103" i="9"/>
  <c r="K15" i="10" s="1"/>
  <c r="T103" i="9"/>
  <c r="I15" i="10" s="1"/>
  <c r="S103" i="9"/>
  <c r="H15" i="10" s="1"/>
  <c r="R103" i="9"/>
  <c r="G15" i="10" s="1"/>
  <c r="O103" i="9"/>
  <c r="F15" i="10" s="1"/>
  <c r="N103" i="9"/>
  <c r="E15" i="10" s="1"/>
  <c r="M103" i="9"/>
  <c r="D15" i="10" s="1"/>
  <c r="K103" i="9"/>
  <c r="C15" i="10" s="1"/>
  <c r="J103" i="9"/>
  <c r="B15" i="10" s="1"/>
  <c r="AG102" i="9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AC103" s="1"/>
  <c r="R15" i="10" s="1"/>
  <c r="Y93" i="9"/>
  <c r="U93"/>
  <c r="AF91"/>
  <c r="U14" i="10" s="1"/>
  <c r="AE91" i="9"/>
  <c r="T14" i="10" s="1"/>
  <c r="AD91" i="9"/>
  <c r="S14" i="10" s="1"/>
  <c r="AB91" i="9"/>
  <c r="Q14" i="10" s="1"/>
  <c r="AA91" i="9"/>
  <c r="P14" i="10" s="1"/>
  <c r="Z91" i="9"/>
  <c r="O14" i="10" s="1"/>
  <c r="X91" i="9"/>
  <c r="M14" i="10" s="1"/>
  <c r="W91" i="9"/>
  <c r="L14" i="10" s="1"/>
  <c r="V91" i="9"/>
  <c r="K14" i="10" s="1"/>
  <c r="T91" i="9"/>
  <c r="I14" i="10" s="1"/>
  <c r="S91" i="9"/>
  <c r="H14" i="10" s="1"/>
  <c r="R91" i="9"/>
  <c r="G14" i="10" s="1"/>
  <c r="O91" i="9"/>
  <c r="F14" i="10" s="1"/>
  <c r="N91" i="9"/>
  <c r="E14" i="10" s="1"/>
  <c r="M91" i="9"/>
  <c r="D14" i="10" s="1"/>
  <c r="K91" i="9"/>
  <c r="C14" i="10" s="1"/>
  <c r="J91" i="9"/>
  <c r="B14" i="10" s="1"/>
  <c r="AG90" i="9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Y81"/>
  <c r="U81"/>
  <c r="AF79"/>
  <c r="U13" i="10" s="1"/>
  <c r="AE79" i="9"/>
  <c r="T13" i="10" s="1"/>
  <c r="AD79" i="9"/>
  <c r="S13" i="10" s="1"/>
  <c r="AB79" i="9"/>
  <c r="Q13" i="10" s="1"/>
  <c r="AA79" i="9"/>
  <c r="P13" i="10" s="1"/>
  <c r="Z79" i="9"/>
  <c r="O13" i="10" s="1"/>
  <c r="X79" i="9"/>
  <c r="M13" i="10" s="1"/>
  <c r="W79" i="9"/>
  <c r="L13" i="10" s="1"/>
  <c r="V79" i="9"/>
  <c r="K13" i="10" s="1"/>
  <c r="T79" i="9"/>
  <c r="I13" i="10" s="1"/>
  <c r="S79" i="9"/>
  <c r="H13" i="10" s="1"/>
  <c r="R79" i="9"/>
  <c r="G13" i="10" s="1"/>
  <c r="O79" i="9"/>
  <c r="F13" i="10" s="1"/>
  <c r="N79" i="9"/>
  <c r="E13" i="10" s="1"/>
  <c r="M79" i="9"/>
  <c r="D13" i="10" s="1"/>
  <c r="K79" i="9"/>
  <c r="C13" i="10" s="1"/>
  <c r="J79" i="9"/>
  <c r="B13" i="10" s="1"/>
  <c r="AG78" i="9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C69"/>
  <c r="AC79" s="1"/>
  <c r="R13" i="10" s="1"/>
  <c r="Y69" i="9"/>
  <c r="U69"/>
  <c r="AF67"/>
  <c r="U12" i="10" s="1"/>
  <c r="AE67" i="9"/>
  <c r="T12" i="10" s="1"/>
  <c r="AD67" i="9"/>
  <c r="S12" i="10" s="1"/>
  <c r="AB67" i="9"/>
  <c r="Q12" i="10" s="1"/>
  <c r="AA67" i="9"/>
  <c r="P12" i="10" s="1"/>
  <c r="Z67" i="9"/>
  <c r="O12" i="10" s="1"/>
  <c r="X67" i="9"/>
  <c r="M12" i="10" s="1"/>
  <c r="W67" i="9"/>
  <c r="L12" i="10" s="1"/>
  <c r="V67" i="9"/>
  <c r="K12" i="10" s="1"/>
  <c r="T67" i="9"/>
  <c r="I12" i="10" s="1"/>
  <c r="S67" i="9"/>
  <c r="H12" i="10" s="1"/>
  <c r="R67" i="9"/>
  <c r="G12" i="10" s="1"/>
  <c r="O67" i="9"/>
  <c r="F12" i="10" s="1"/>
  <c r="N67" i="9"/>
  <c r="E12" i="10" s="1"/>
  <c r="M67" i="9"/>
  <c r="D12" i="10" s="1"/>
  <c r="K67" i="9"/>
  <c r="C12" i="10" s="1"/>
  <c r="J67" i="9"/>
  <c r="B12" i="10" s="1"/>
  <c r="AG66" i="9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G61"/>
  <c r="AC61"/>
  <c r="Y61"/>
  <c r="U61"/>
  <c r="AG60"/>
  <c r="AC60"/>
  <c r="Y60"/>
  <c r="U60"/>
  <c r="AG59"/>
  <c r="AC59"/>
  <c r="Y59"/>
  <c r="U59"/>
  <c r="AG58"/>
  <c r="AC58"/>
  <c r="Y58"/>
  <c r="U58"/>
  <c r="AG57"/>
  <c r="AC57"/>
  <c r="Y57"/>
  <c r="U57"/>
  <c r="AF55"/>
  <c r="U11" i="10" s="1"/>
  <c r="AE55" i="9"/>
  <c r="T11" i="10" s="1"/>
  <c r="AD55" i="9"/>
  <c r="S11" i="10" s="1"/>
  <c r="AB55" i="9"/>
  <c r="Q11" i="10" s="1"/>
  <c r="AA55" i="9"/>
  <c r="P11" i="10" s="1"/>
  <c r="Z55" i="9"/>
  <c r="O11" i="10" s="1"/>
  <c r="X55" i="9"/>
  <c r="M11" i="10" s="1"/>
  <c r="W55" i="9"/>
  <c r="L11" i="10" s="1"/>
  <c r="V55" i="9"/>
  <c r="K11" i="10" s="1"/>
  <c r="T55" i="9"/>
  <c r="I11" i="10" s="1"/>
  <c r="S55" i="9"/>
  <c r="H11" i="10" s="1"/>
  <c r="R55" i="9"/>
  <c r="G11" i="10" s="1"/>
  <c r="O55" i="9"/>
  <c r="F11" i="10" s="1"/>
  <c r="N55" i="9"/>
  <c r="E11" i="10" s="1"/>
  <c r="M55" i="9"/>
  <c r="D11" i="10" s="1"/>
  <c r="K55" i="9"/>
  <c r="C11" i="10" s="1"/>
  <c r="J55" i="9"/>
  <c r="B11" i="10" s="1"/>
  <c r="AG54" i="9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Y45"/>
  <c r="U45"/>
  <c r="AH45" s="1"/>
  <c r="AF43"/>
  <c r="U10" i="10" s="1"/>
  <c r="AE43" i="9"/>
  <c r="T10" i="10" s="1"/>
  <c r="AD43" i="9"/>
  <c r="S10" i="10" s="1"/>
  <c r="AB43" i="9"/>
  <c r="Q10" i="10" s="1"/>
  <c r="AA43" i="9"/>
  <c r="P10" i="10" s="1"/>
  <c r="Z43" i="9"/>
  <c r="O10" i="10" s="1"/>
  <c r="X43" i="9"/>
  <c r="M10" i="10" s="1"/>
  <c r="W43" i="9"/>
  <c r="L10" i="10" s="1"/>
  <c r="V43" i="9"/>
  <c r="K10" i="10" s="1"/>
  <c r="T43" i="9"/>
  <c r="I10" i="10" s="1"/>
  <c r="S43" i="9"/>
  <c r="H10" i="10" s="1"/>
  <c r="R43" i="9"/>
  <c r="G10" i="10" s="1"/>
  <c r="O43" i="9"/>
  <c r="F10" i="10" s="1"/>
  <c r="N43" i="9"/>
  <c r="E10" i="10" s="1"/>
  <c r="M43" i="9"/>
  <c r="D10" i="10" s="1"/>
  <c r="K43" i="9"/>
  <c r="C10" i="10" s="1"/>
  <c r="J43" i="9"/>
  <c r="B10" i="10" s="1"/>
  <c r="AG42" i="9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AC43" s="1"/>
  <c r="R10" i="10" s="1"/>
  <c r="Y33" i="9"/>
  <c r="U33"/>
  <c r="AF31"/>
  <c r="U9" i="10" s="1"/>
  <c r="AE31" i="9"/>
  <c r="T9" i="10" s="1"/>
  <c r="AD31" i="9"/>
  <c r="S9" i="10" s="1"/>
  <c r="AB31" i="9"/>
  <c r="Q9" i="10" s="1"/>
  <c r="AA31" i="9"/>
  <c r="P9" i="10" s="1"/>
  <c r="Z31" i="9"/>
  <c r="O9" i="10" s="1"/>
  <c r="X31" i="9"/>
  <c r="M9" i="10" s="1"/>
  <c r="W31" i="9"/>
  <c r="L9" i="10" s="1"/>
  <c r="V31" i="9"/>
  <c r="K9" i="10" s="1"/>
  <c r="T31" i="9"/>
  <c r="I9" i="10" s="1"/>
  <c r="S31" i="9"/>
  <c r="H9" i="10" s="1"/>
  <c r="R31" i="9"/>
  <c r="G9" i="10" s="1"/>
  <c r="O31" i="9"/>
  <c r="F9" i="10" s="1"/>
  <c r="N31" i="9"/>
  <c r="E9" i="10" s="1"/>
  <c r="M31" i="9"/>
  <c r="D9" i="10" s="1"/>
  <c r="K31" i="9"/>
  <c r="C9" i="10" s="1"/>
  <c r="J31" i="9"/>
  <c r="B9" i="10" s="1"/>
  <c r="AG30" i="9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Y21"/>
  <c r="U21"/>
  <c r="AF19"/>
  <c r="U8" i="10" s="1"/>
  <c r="AE19" i="9"/>
  <c r="T8" i="10" s="1"/>
  <c r="AD19" i="9"/>
  <c r="S8" i="10" s="1"/>
  <c r="AB19" i="9"/>
  <c r="Q8" i="10" s="1"/>
  <c r="AA19" i="9"/>
  <c r="Z19"/>
  <c r="O8" i="10" s="1"/>
  <c r="X19" i="9"/>
  <c r="M8" i="10" s="1"/>
  <c r="W19" i="9"/>
  <c r="L8" i="10" s="1"/>
  <c r="V19" i="9"/>
  <c r="K8" i="10" s="1"/>
  <c r="T19" i="9"/>
  <c r="I8" i="10" s="1"/>
  <c r="S19" i="9"/>
  <c r="R19"/>
  <c r="G8" i="10" s="1"/>
  <c r="O19" i="9"/>
  <c r="F8" i="10" s="1"/>
  <c r="N19" i="9"/>
  <c r="E8" i="10" s="1"/>
  <c r="M19" i="9"/>
  <c r="D8" i="10" s="1"/>
  <c r="K19" i="9"/>
  <c r="C8" i="10" s="1"/>
  <c r="J19" i="9"/>
  <c r="AG18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G9"/>
  <c r="AC9"/>
  <c r="Y9"/>
  <c r="U9"/>
  <c r="U19" s="1"/>
  <c r="B23" i="6"/>
  <c r="C18"/>
  <c r="B18"/>
  <c r="Y17"/>
  <c r="A5"/>
  <c r="A24" s="1"/>
  <c r="A1"/>
  <c r="A191" i="5"/>
  <c r="AF190"/>
  <c r="U23" i="6" s="1"/>
  <c r="AE190" i="5"/>
  <c r="T23" i="6" s="1"/>
  <c r="AD190" i="5"/>
  <c r="S23" i="6" s="1"/>
  <c r="AB190" i="5"/>
  <c r="Q23" i="6" s="1"/>
  <c r="AA190" i="5"/>
  <c r="P23" i="6" s="1"/>
  <c r="Z190" i="5"/>
  <c r="O23" i="6" s="1"/>
  <c r="X190" i="5"/>
  <c r="M23" i="6" s="1"/>
  <c r="W190" i="5"/>
  <c r="L23" i="6" s="1"/>
  <c r="V190" i="5"/>
  <c r="K23" i="6" s="1"/>
  <c r="T190" i="5"/>
  <c r="I23" i="6" s="1"/>
  <c r="S190" i="5"/>
  <c r="H23" i="6" s="1"/>
  <c r="R190" i="5"/>
  <c r="G23" i="6" s="1"/>
  <c r="O190" i="5"/>
  <c r="F23" i="6" s="1"/>
  <c r="N190" i="5"/>
  <c r="E23" i="6" s="1"/>
  <c r="M190" i="5"/>
  <c r="D23" i="6" s="1"/>
  <c r="K190" i="5"/>
  <c r="C23" i="6" s="1"/>
  <c r="AG189" i="5"/>
  <c r="AC189"/>
  <c r="AC190" s="1"/>
  <c r="R23" i="6" s="1"/>
  <c r="Y189" i="5"/>
  <c r="Y190" s="1"/>
  <c r="N23" i="6" s="1"/>
  <c r="U189" i="5"/>
  <c r="AF187"/>
  <c r="U22" i="6" s="1"/>
  <c r="AE187" i="5"/>
  <c r="T22" i="6" s="1"/>
  <c r="AD187" i="5"/>
  <c r="S22" i="6" s="1"/>
  <c r="AB187" i="5"/>
  <c r="Q22" i="6" s="1"/>
  <c r="AA187" i="5"/>
  <c r="P22" i="6" s="1"/>
  <c r="Z187" i="5"/>
  <c r="O22" i="6" s="1"/>
  <c r="X187" i="5"/>
  <c r="M22" i="6" s="1"/>
  <c r="W187" i="5"/>
  <c r="L22" i="6" s="1"/>
  <c r="V187" i="5"/>
  <c r="K22" i="6" s="1"/>
  <c r="T187" i="5"/>
  <c r="I22" i="6" s="1"/>
  <c r="S187" i="5"/>
  <c r="H22" i="6" s="1"/>
  <c r="R187" i="5"/>
  <c r="G22" i="6" s="1"/>
  <c r="O187" i="5"/>
  <c r="F22" i="6" s="1"/>
  <c r="N187" i="5"/>
  <c r="E22" i="6" s="1"/>
  <c r="M187" i="5"/>
  <c r="D22" i="6" s="1"/>
  <c r="K187" i="5"/>
  <c r="C22" i="6" s="1"/>
  <c r="J187" i="5"/>
  <c r="B22" i="6" s="1"/>
  <c r="AG186" i="5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H181" s="1"/>
  <c r="AG180"/>
  <c r="AC180"/>
  <c r="Y180"/>
  <c r="U180"/>
  <c r="AG179"/>
  <c r="AC179"/>
  <c r="Y179"/>
  <c r="U179"/>
  <c r="AH179" s="1"/>
  <c r="AG178"/>
  <c r="AC178"/>
  <c r="Y178"/>
  <c r="U178"/>
  <c r="AH178" s="1"/>
  <c r="AG177"/>
  <c r="AG187" s="1"/>
  <c r="V22" i="6" s="1"/>
  <c r="AC177" i="5"/>
  <c r="Y177"/>
  <c r="U177"/>
  <c r="AF175"/>
  <c r="U21" i="6" s="1"/>
  <c r="AE175" i="5"/>
  <c r="T21" i="6" s="1"/>
  <c r="AD175" i="5"/>
  <c r="S21" i="6" s="1"/>
  <c r="AB175" i="5"/>
  <c r="Q21" i="6" s="1"/>
  <c r="AA175" i="5"/>
  <c r="P21" i="6" s="1"/>
  <c r="Z175" i="5"/>
  <c r="O21" i="6" s="1"/>
  <c r="X175" i="5"/>
  <c r="M21" i="6" s="1"/>
  <c r="W175" i="5"/>
  <c r="L21" i="6" s="1"/>
  <c r="V175" i="5"/>
  <c r="K21" i="6" s="1"/>
  <c r="T175" i="5"/>
  <c r="I21" i="6" s="1"/>
  <c r="S175" i="5"/>
  <c r="H21" i="6" s="1"/>
  <c r="R175" i="5"/>
  <c r="G21" i="6" s="1"/>
  <c r="O175" i="5"/>
  <c r="F21" i="6" s="1"/>
  <c r="N175" i="5"/>
  <c r="E21" i="6" s="1"/>
  <c r="M175" i="5"/>
  <c r="D21" i="6" s="1"/>
  <c r="K175" i="5"/>
  <c r="C21" i="6" s="1"/>
  <c r="J175" i="5"/>
  <c r="B21" i="6" s="1"/>
  <c r="AG174" i="5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Y165"/>
  <c r="U165"/>
  <c r="AF163"/>
  <c r="U20" i="6" s="1"/>
  <c r="AE163" i="5"/>
  <c r="T20" i="6" s="1"/>
  <c r="AD163" i="5"/>
  <c r="S20" i="6" s="1"/>
  <c r="AB163" i="5"/>
  <c r="Q20" i="6" s="1"/>
  <c r="AA163" i="5"/>
  <c r="P20" i="6" s="1"/>
  <c r="Z163" i="5"/>
  <c r="O20" i="6" s="1"/>
  <c r="X163" i="5"/>
  <c r="M20" i="6" s="1"/>
  <c r="W163" i="5"/>
  <c r="L20" i="6" s="1"/>
  <c r="V163" i="5"/>
  <c r="K20" i="6" s="1"/>
  <c r="T163" i="5"/>
  <c r="I20" i="6" s="1"/>
  <c r="S163" i="5"/>
  <c r="H20" i="6" s="1"/>
  <c r="R163" i="5"/>
  <c r="G20" i="6" s="1"/>
  <c r="O163" i="5"/>
  <c r="F20" i="6" s="1"/>
  <c r="N163" i="5"/>
  <c r="E20" i="6" s="1"/>
  <c r="M163" i="5"/>
  <c r="D20" i="6" s="1"/>
  <c r="K163" i="5"/>
  <c r="C20" i="6" s="1"/>
  <c r="J163" i="5"/>
  <c r="B20" i="6" s="1"/>
  <c r="AG162" i="5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C153"/>
  <c r="Y153"/>
  <c r="U153"/>
  <c r="AF151"/>
  <c r="U19" i="6" s="1"/>
  <c r="AE151" i="5"/>
  <c r="T19" i="6" s="1"/>
  <c r="AD151" i="5"/>
  <c r="S19" i="6" s="1"/>
  <c r="AB151" i="5"/>
  <c r="Q19" i="6" s="1"/>
  <c r="AA151" i="5"/>
  <c r="P19" i="6" s="1"/>
  <c r="Z151" i="5"/>
  <c r="O19" i="6" s="1"/>
  <c r="X151" i="5"/>
  <c r="M19" i="6" s="1"/>
  <c r="W151" i="5"/>
  <c r="L19" i="6" s="1"/>
  <c r="V151" i="5"/>
  <c r="K19" i="6" s="1"/>
  <c r="T151" i="5"/>
  <c r="I19" i="6" s="1"/>
  <c r="S151" i="5"/>
  <c r="H19" i="6" s="1"/>
  <c r="R151" i="5"/>
  <c r="G19" i="6" s="1"/>
  <c r="O151" i="5"/>
  <c r="F19" i="6" s="1"/>
  <c r="N151" i="5"/>
  <c r="E19" i="6" s="1"/>
  <c r="M151" i="5"/>
  <c r="D19" i="6" s="1"/>
  <c r="K151" i="5"/>
  <c r="C19" i="6" s="1"/>
  <c r="J151" i="5"/>
  <c r="B19" i="6" s="1"/>
  <c r="AG150" i="5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H142" s="1"/>
  <c r="AI142" s="1"/>
  <c r="AG141"/>
  <c r="AC141"/>
  <c r="AC151" s="1"/>
  <c r="R19" i="6" s="1"/>
  <c r="Y141" i="5"/>
  <c r="U141"/>
  <c r="AF139"/>
  <c r="U18" i="6" s="1"/>
  <c r="AE139" i="5"/>
  <c r="T18" i="6" s="1"/>
  <c r="AD139" i="5"/>
  <c r="S18" i="6" s="1"/>
  <c r="AB139" i="5"/>
  <c r="Q18" i="6" s="1"/>
  <c r="AA139" i="5"/>
  <c r="P18" i="6" s="1"/>
  <c r="Z139" i="5"/>
  <c r="O18" i="6" s="1"/>
  <c r="X139" i="5"/>
  <c r="M18" i="6" s="1"/>
  <c r="W139" i="5"/>
  <c r="L18" i="6" s="1"/>
  <c r="V139" i="5"/>
  <c r="K18" i="6" s="1"/>
  <c r="T139" i="5"/>
  <c r="I18" i="6" s="1"/>
  <c r="S139" i="5"/>
  <c r="H18" i="6" s="1"/>
  <c r="R139" i="5"/>
  <c r="G18" i="6" s="1"/>
  <c r="O139" i="5"/>
  <c r="F18" i="6" s="1"/>
  <c r="N139" i="5"/>
  <c r="E18" i="6" s="1"/>
  <c r="M139" i="5"/>
  <c r="D18" i="6" s="1"/>
  <c r="AG138" i="5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G139" s="1"/>
  <c r="V18" i="6" s="1"/>
  <c r="AC129" i="5"/>
  <c r="AC139" s="1"/>
  <c r="R18" i="6" s="1"/>
  <c r="Y129" i="5"/>
  <c r="U129"/>
  <c r="AF127"/>
  <c r="U17" i="6" s="1"/>
  <c r="AE127" i="5"/>
  <c r="T17" i="6" s="1"/>
  <c r="AD127" i="5"/>
  <c r="S17" i="6" s="1"/>
  <c r="AB127" i="5"/>
  <c r="Q17" i="6" s="1"/>
  <c r="AA127" i="5"/>
  <c r="P17" i="6" s="1"/>
  <c r="Z127" i="5"/>
  <c r="O17" i="6" s="1"/>
  <c r="X127" i="5"/>
  <c r="M17" i="6" s="1"/>
  <c r="W127" i="5"/>
  <c r="L17" i="6" s="1"/>
  <c r="V127" i="5"/>
  <c r="K17" i="6" s="1"/>
  <c r="T127" i="5"/>
  <c r="I17" i="6" s="1"/>
  <c r="S127" i="5"/>
  <c r="H17" i="6" s="1"/>
  <c r="R127" i="5"/>
  <c r="G17" i="6" s="1"/>
  <c r="O127" i="5"/>
  <c r="F17" i="6" s="1"/>
  <c r="N127" i="5"/>
  <c r="E17" i="6" s="1"/>
  <c r="M127" i="5"/>
  <c r="D17" i="6" s="1"/>
  <c r="K127" i="5"/>
  <c r="C17" i="6" s="1"/>
  <c r="J127" i="5"/>
  <c r="B17" i="6" s="1"/>
  <c r="AG126" i="5"/>
  <c r="AC126"/>
  <c r="Y126"/>
  <c r="U126"/>
  <c r="AH126" s="1"/>
  <c r="AG125"/>
  <c r="AC125"/>
  <c r="Y125"/>
  <c r="U125"/>
  <c r="AH125" s="1"/>
  <c r="AG124"/>
  <c r="AC124"/>
  <c r="Y124"/>
  <c r="U124"/>
  <c r="AG123"/>
  <c r="AC123"/>
  <c r="Y123"/>
  <c r="U123"/>
  <c r="AG122"/>
  <c r="AC122"/>
  <c r="Y122"/>
  <c r="U122"/>
  <c r="AG121"/>
  <c r="AC121"/>
  <c r="Y121"/>
  <c r="U121"/>
  <c r="AG120"/>
  <c r="AC120"/>
  <c r="Y120"/>
  <c r="U120"/>
  <c r="AG119"/>
  <c r="AC119"/>
  <c r="Y119"/>
  <c r="U119"/>
  <c r="AG118"/>
  <c r="AC118"/>
  <c r="Y118"/>
  <c r="U118"/>
  <c r="AG117"/>
  <c r="AC117"/>
  <c r="Y117"/>
  <c r="Y127" s="1"/>
  <c r="N17" i="6" s="1"/>
  <c r="U117" i="5"/>
  <c r="AF115"/>
  <c r="U16" i="6" s="1"/>
  <c r="AE115" i="5"/>
  <c r="T16" i="6" s="1"/>
  <c r="AD115" i="5"/>
  <c r="S16" i="6" s="1"/>
  <c r="AB115" i="5"/>
  <c r="Q16" i="6" s="1"/>
  <c r="AA115" i="5"/>
  <c r="P16" i="6" s="1"/>
  <c r="Z115" i="5"/>
  <c r="O16" i="6" s="1"/>
  <c r="X115" i="5"/>
  <c r="M16" i="6" s="1"/>
  <c r="W115" i="5"/>
  <c r="L16" i="6" s="1"/>
  <c r="V115" i="5"/>
  <c r="K16" i="6" s="1"/>
  <c r="T115" i="5"/>
  <c r="I16" i="6" s="1"/>
  <c r="S115" i="5"/>
  <c r="H16" i="6" s="1"/>
  <c r="R115" i="5"/>
  <c r="G16" i="6" s="1"/>
  <c r="O115" i="5"/>
  <c r="F16" i="6" s="1"/>
  <c r="N115" i="5"/>
  <c r="E16" i="6" s="1"/>
  <c r="M115" i="5"/>
  <c r="D16" i="6" s="1"/>
  <c r="K115" i="5"/>
  <c r="C16" i="6" s="1"/>
  <c r="J115" i="5"/>
  <c r="B16" i="6" s="1"/>
  <c r="AG114" i="5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C105"/>
  <c r="AC115" s="1"/>
  <c r="R16" i="6" s="1"/>
  <c r="Y105" i="5"/>
  <c r="Y115" s="1"/>
  <c r="N16" i="6" s="1"/>
  <c r="U105" i="5"/>
  <c r="AF103"/>
  <c r="U15" i="6" s="1"/>
  <c r="AE103" i="5"/>
  <c r="T15" i="6" s="1"/>
  <c r="AD103" i="5"/>
  <c r="S15" i="6" s="1"/>
  <c r="AB103" i="5"/>
  <c r="Q15" i="6" s="1"/>
  <c r="AA103" i="5"/>
  <c r="P15" i="6" s="1"/>
  <c r="Z103" i="5"/>
  <c r="O15" i="6" s="1"/>
  <c r="X103" i="5"/>
  <c r="M15" i="6" s="1"/>
  <c r="W103" i="5"/>
  <c r="L15" i="6" s="1"/>
  <c r="V103" i="5"/>
  <c r="K15" i="6" s="1"/>
  <c r="T103" i="5"/>
  <c r="I15" i="6" s="1"/>
  <c r="S103" i="5"/>
  <c r="H15" i="6" s="1"/>
  <c r="R103" i="5"/>
  <c r="G15" i="6" s="1"/>
  <c r="O103" i="5"/>
  <c r="F15" i="6" s="1"/>
  <c r="N103" i="5"/>
  <c r="E15" i="6" s="1"/>
  <c r="M103" i="5"/>
  <c r="D15" i="6" s="1"/>
  <c r="K103" i="5"/>
  <c r="C15" i="6" s="1"/>
  <c r="J103" i="5"/>
  <c r="B15" i="6" s="1"/>
  <c r="AG102" i="5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Y93"/>
  <c r="U93"/>
  <c r="U103" s="1"/>
  <c r="J15" i="6" s="1"/>
  <c r="AF91" i="5"/>
  <c r="U14" i="6" s="1"/>
  <c r="AE91" i="5"/>
  <c r="T14" i="6" s="1"/>
  <c r="AD91" i="5"/>
  <c r="S14" i="6" s="1"/>
  <c r="AB91" i="5"/>
  <c r="Q14" i="6" s="1"/>
  <c r="AA91" i="5"/>
  <c r="P14" i="6" s="1"/>
  <c r="Z91" i="5"/>
  <c r="O14" i="6" s="1"/>
  <c r="X91" i="5"/>
  <c r="M14" i="6" s="1"/>
  <c r="W91" i="5"/>
  <c r="L14" i="6" s="1"/>
  <c r="V91" i="5"/>
  <c r="K14" i="6" s="1"/>
  <c r="T91" i="5"/>
  <c r="I14" i="6" s="1"/>
  <c r="S91" i="5"/>
  <c r="H14" i="6" s="1"/>
  <c r="R91" i="5"/>
  <c r="G14" i="6" s="1"/>
  <c r="O91" i="5"/>
  <c r="F14" i="6" s="1"/>
  <c r="N91" i="5"/>
  <c r="E14" i="6" s="1"/>
  <c r="M91" i="5"/>
  <c r="D14" i="6" s="1"/>
  <c r="K91" i="5"/>
  <c r="C14" i="6" s="1"/>
  <c r="J91" i="5"/>
  <c r="B14" i="6" s="1"/>
  <c r="AG90" i="5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Y81"/>
  <c r="Y91" s="1"/>
  <c r="N14" i="6" s="1"/>
  <c r="U81" i="5"/>
  <c r="AF79"/>
  <c r="U13" i="6" s="1"/>
  <c r="AE79" i="5"/>
  <c r="T13" i="6" s="1"/>
  <c r="AD79" i="5"/>
  <c r="S13" i="6" s="1"/>
  <c r="AB79" i="5"/>
  <c r="Q13" i="6" s="1"/>
  <c r="AA79" i="5"/>
  <c r="P13" i="6" s="1"/>
  <c r="Z79" i="5"/>
  <c r="O13" i="6" s="1"/>
  <c r="X79" i="5"/>
  <c r="M13" i="6" s="1"/>
  <c r="W79" i="5"/>
  <c r="L13" i="6" s="1"/>
  <c r="V79" i="5"/>
  <c r="K13" i="6" s="1"/>
  <c r="T79" i="5"/>
  <c r="I13" i="6" s="1"/>
  <c r="S79" i="5"/>
  <c r="H13" i="6" s="1"/>
  <c r="R79" i="5"/>
  <c r="G13" i="6" s="1"/>
  <c r="O79" i="5"/>
  <c r="F13" i="6" s="1"/>
  <c r="N79" i="5"/>
  <c r="E13" i="6" s="1"/>
  <c r="M79" i="5"/>
  <c r="D13" i="6" s="1"/>
  <c r="K79" i="5"/>
  <c r="C13" i="6" s="1"/>
  <c r="J79" i="5"/>
  <c r="B13" i="6" s="1"/>
  <c r="AG78" i="5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H73" s="1"/>
  <c r="AG72"/>
  <c r="AC72"/>
  <c r="Y72"/>
  <c r="U72"/>
  <c r="AG71"/>
  <c r="AC71"/>
  <c r="Y71"/>
  <c r="U71"/>
  <c r="AG70"/>
  <c r="AC70"/>
  <c r="Y70"/>
  <c r="U70"/>
  <c r="AG69"/>
  <c r="AG79" s="1"/>
  <c r="V13" i="6" s="1"/>
  <c r="AC69" i="5"/>
  <c r="Y69"/>
  <c r="U69"/>
  <c r="AF67"/>
  <c r="U12" i="6" s="1"/>
  <c r="AE67" i="5"/>
  <c r="T12" i="6" s="1"/>
  <c r="AD67" i="5"/>
  <c r="S12" i="6" s="1"/>
  <c r="AB67" i="5"/>
  <c r="Q12" i="6" s="1"/>
  <c r="AA67" i="5"/>
  <c r="P12" i="6" s="1"/>
  <c r="Z67" i="5"/>
  <c r="O12" i="6" s="1"/>
  <c r="X67" i="5"/>
  <c r="M12" i="6" s="1"/>
  <c r="W67" i="5"/>
  <c r="L12" i="6" s="1"/>
  <c r="V67" i="5"/>
  <c r="K12" i="6" s="1"/>
  <c r="T67" i="5"/>
  <c r="I12" i="6" s="1"/>
  <c r="S67" i="5"/>
  <c r="H12" i="6" s="1"/>
  <c r="R67" i="5"/>
  <c r="G12" i="6" s="1"/>
  <c r="O67" i="5"/>
  <c r="F12" i="6" s="1"/>
  <c r="N67" i="5"/>
  <c r="E12" i="6" s="1"/>
  <c r="M67" i="5"/>
  <c r="D12" i="6" s="1"/>
  <c r="K67" i="5"/>
  <c r="C12" i="6" s="1"/>
  <c r="J67" i="5"/>
  <c r="B12" i="6" s="1"/>
  <c r="AG66" i="5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H62" s="1"/>
  <c r="AI62" s="1"/>
  <c r="AG61"/>
  <c r="AC61"/>
  <c r="Y61"/>
  <c r="U61"/>
  <c r="AG60"/>
  <c r="AC60"/>
  <c r="Y60"/>
  <c r="U60"/>
  <c r="AH60" s="1"/>
  <c r="AG59"/>
  <c r="AC59"/>
  <c r="Y59"/>
  <c r="U59"/>
  <c r="AG58"/>
  <c r="AC58"/>
  <c r="Y58"/>
  <c r="U58"/>
  <c r="AG57"/>
  <c r="AC57"/>
  <c r="Y57"/>
  <c r="U57"/>
  <c r="AF55"/>
  <c r="U11" i="6" s="1"/>
  <c r="AE55" i="5"/>
  <c r="T11" i="6" s="1"/>
  <c r="AD55" i="5"/>
  <c r="S11" i="6" s="1"/>
  <c r="AB55" i="5"/>
  <c r="Q11" i="6" s="1"/>
  <c r="AA55" i="5"/>
  <c r="P11" i="6" s="1"/>
  <c r="Z55" i="5"/>
  <c r="O11" i="6" s="1"/>
  <c r="X55" i="5"/>
  <c r="M11" i="6" s="1"/>
  <c r="W55" i="5"/>
  <c r="L11" i="6" s="1"/>
  <c r="V55" i="5"/>
  <c r="K11" i="6" s="1"/>
  <c r="T55" i="5"/>
  <c r="I11" i="6" s="1"/>
  <c r="S55" i="5"/>
  <c r="H11" i="6" s="1"/>
  <c r="R55" i="5"/>
  <c r="G11" i="6" s="1"/>
  <c r="O55" i="5"/>
  <c r="F11" i="6" s="1"/>
  <c r="N55" i="5"/>
  <c r="E11" i="6" s="1"/>
  <c r="M55" i="5"/>
  <c r="D11" i="6" s="1"/>
  <c r="K55" i="5"/>
  <c r="C11" i="6" s="1"/>
  <c r="J55" i="5"/>
  <c r="B11" i="6" s="1"/>
  <c r="AG54" i="5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Y45"/>
  <c r="U45"/>
  <c r="AF43"/>
  <c r="U10" i="6" s="1"/>
  <c r="AE43" i="5"/>
  <c r="T10" i="6" s="1"/>
  <c r="AD43" i="5"/>
  <c r="S10" i="6" s="1"/>
  <c r="AB43" i="5"/>
  <c r="Q10" i="6" s="1"/>
  <c r="AA43" i="5"/>
  <c r="P10" i="6" s="1"/>
  <c r="Z43" i="5"/>
  <c r="O10" i="6" s="1"/>
  <c r="X43" i="5"/>
  <c r="M10" i="6" s="1"/>
  <c r="W43" i="5"/>
  <c r="L10" i="6" s="1"/>
  <c r="V43" i="5"/>
  <c r="K10" i="6" s="1"/>
  <c r="T43" i="5"/>
  <c r="I10" i="6" s="1"/>
  <c r="S43" i="5"/>
  <c r="H10" i="6" s="1"/>
  <c r="R43" i="5"/>
  <c r="G10" i="6" s="1"/>
  <c r="O43" i="5"/>
  <c r="F10" i="6" s="1"/>
  <c r="N43" i="5"/>
  <c r="E10" i="6" s="1"/>
  <c r="M43" i="5"/>
  <c r="D10" i="6" s="1"/>
  <c r="K43" i="5"/>
  <c r="C10" i="6" s="1"/>
  <c r="J43" i="5"/>
  <c r="B10" i="6" s="1"/>
  <c r="AG42" i="5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AC43" s="1"/>
  <c r="R10" i="6" s="1"/>
  <c r="Y33" i="5"/>
  <c r="U33"/>
  <c r="AF31"/>
  <c r="U9" i="6" s="1"/>
  <c r="AE31" i="5"/>
  <c r="T9" i="6" s="1"/>
  <c r="AD31" i="5"/>
  <c r="S9" i="6" s="1"/>
  <c r="AB31" i="5"/>
  <c r="Q9" i="6" s="1"/>
  <c r="AA31" i="5"/>
  <c r="P9" i="6" s="1"/>
  <c r="Z31" i="5"/>
  <c r="O9" i="6" s="1"/>
  <c r="X31" i="5"/>
  <c r="M9" i="6" s="1"/>
  <c r="W31" i="5"/>
  <c r="L9" i="6" s="1"/>
  <c r="V31" i="5"/>
  <c r="K9" i="6" s="1"/>
  <c r="T31" i="5"/>
  <c r="I9" i="6" s="1"/>
  <c r="S31" i="5"/>
  <c r="H9" i="6" s="1"/>
  <c r="R31" i="5"/>
  <c r="G9" i="6" s="1"/>
  <c r="O31" i="5"/>
  <c r="F9" i="6" s="1"/>
  <c r="N31" i="5"/>
  <c r="E9" i="6" s="1"/>
  <c r="M31" i="5"/>
  <c r="D9" i="6" s="1"/>
  <c r="K31" i="5"/>
  <c r="C9" i="6" s="1"/>
  <c r="J31" i="5"/>
  <c r="B9" i="6" s="1"/>
  <c r="AG30" i="5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H26" s="1"/>
  <c r="AG25"/>
  <c r="AC25"/>
  <c r="Y25"/>
  <c r="U25"/>
  <c r="AG24"/>
  <c r="AC24"/>
  <c r="Y24"/>
  <c r="U24"/>
  <c r="AH24" s="1"/>
  <c r="AI24" s="1"/>
  <c r="AG23"/>
  <c r="AC23"/>
  <c r="Y23"/>
  <c r="U23"/>
  <c r="AG22"/>
  <c r="AC22"/>
  <c r="Y22"/>
  <c r="U22"/>
  <c r="AG21"/>
  <c r="AC21"/>
  <c r="Y21"/>
  <c r="Y31" s="1"/>
  <c r="N9" i="6" s="1"/>
  <c r="U21" i="5"/>
  <c r="AF19"/>
  <c r="AF191" s="1"/>
  <c r="AE19"/>
  <c r="T8" i="6" s="1"/>
  <c r="AD19" i="5"/>
  <c r="AB19"/>
  <c r="Q8" i="6" s="1"/>
  <c r="AA19" i="5"/>
  <c r="P8" i="6" s="1"/>
  <c r="Z19" i="5"/>
  <c r="X19"/>
  <c r="X191" s="1"/>
  <c r="W19"/>
  <c r="L8" i="6" s="1"/>
  <c r="V19" i="5"/>
  <c r="T19"/>
  <c r="I8" i="6" s="1"/>
  <c r="S19" i="5"/>
  <c r="H8" i="6" s="1"/>
  <c r="R19" i="5"/>
  <c r="O19"/>
  <c r="N19"/>
  <c r="E8" i="6" s="1"/>
  <c r="M19" i="5"/>
  <c r="D8" i="6" s="1"/>
  <c r="K19" i="5"/>
  <c r="J19"/>
  <c r="B8" i="6" s="1"/>
  <c r="AG18" i="5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H14" s="1"/>
  <c r="AI14" s="1"/>
  <c r="AG13"/>
  <c r="AC13"/>
  <c r="Y13"/>
  <c r="U13"/>
  <c r="AG12"/>
  <c r="AC12"/>
  <c r="Y12"/>
  <c r="U12"/>
  <c r="AG11"/>
  <c r="AC11"/>
  <c r="Y11"/>
  <c r="U11"/>
  <c r="AG10"/>
  <c r="AC10"/>
  <c r="Y10"/>
  <c r="U10"/>
  <c r="AG9"/>
  <c r="AG19" s="1"/>
  <c r="AC9"/>
  <c r="Y9"/>
  <c r="U9"/>
  <c r="A3"/>
  <c r="A3" i="6" s="1"/>
  <c r="A3" i="3"/>
  <c r="A3" i="4" s="1"/>
  <c r="C18"/>
  <c r="B18"/>
  <c r="Y17"/>
  <c r="A5"/>
  <c r="A24" s="1"/>
  <c r="A1"/>
  <c r="A191" i="3"/>
  <c r="AF190"/>
  <c r="U23" i="4" s="1"/>
  <c r="AE190" i="3"/>
  <c r="T23" i="4" s="1"/>
  <c r="AD190" i="3"/>
  <c r="S23" i="4" s="1"/>
  <c r="AB190" i="3"/>
  <c r="Q23" i="4" s="1"/>
  <c r="AA190" i="3"/>
  <c r="P23" i="4" s="1"/>
  <c r="Z190" i="3"/>
  <c r="O23" i="4" s="1"/>
  <c r="X190" i="3"/>
  <c r="M23" i="4" s="1"/>
  <c r="W190" i="3"/>
  <c r="L23" i="4" s="1"/>
  <c r="V190" i="3"/>
  <c r="K23" i="4" s="1"/>
  <c r="T190" i="3"/>
  <c r="I23" i="4" s="1"/>
  <c r="S190" i="3"/>
  <c r="H23" i="4" s="1"/>
  <c r="G23"/>
  <c r="O190" i="3"/>
  <c r="F23" i="4" s="1"/>
  <c r="N190" i="3"/>
  <c r="E23" i="4" s="1"/>
  <c r="M190" i="3"/>
  <c r="D23" i="4" s="1"/>
  <c r="K190" i="3"/>
  <c r="C23" i="4" s="1"/>
  <c r="B23"/>
  <c r="AG189" i="3"/>
  <c r="AC189"/>
  <c r="AC190" s="1"/>
  <c r="R23" i="4" s="1"/>
  <c r="Y189" i="3"/>
  <c r="U189"/>
  <c r="AF187"/>
  <c r="U22" i="4" s="1"/>
  <c r="AE187" i="3"/>
  <c r="T22" i="4" s="1"/>
  <c r="AD187" i="3"/>
  <c r="S22" i="4" s="1"/>
  <c r="AB187" i="3"/>
  <c r="Q22" i="4" s="1"/>
  <c r="AA187" i="3"/>
  <c r="P22" i="4" s="1"/>
  <c r="Z187" i="3"/>
  <c r="O22" i="4" s="1"/>
  <c r="X187" i="3"/>
  <c r="M22" i="4" s="1"/>
  <c r="W187" i="3"/>
  <c r="L22" i="4" s="1"/>
  <c r="V187" i="3"/>
  <c r="K22" i="4" s="1"/>
  <c r="T187" i="3"/>
  <c r="I22" i="4" s="1"/>
  <c r="S187" i="3"/>
  <c r="H22" i="4" s="1"/>
  <c r="R187" i="3"/>
  <c r="G22" i="4" s="1"/>
  <c r="O187" i="3"/>
  <c r="F22" i="4" s="1"/>
  <c r="N187" i="3"/>
  <c r="E22" i="4" s="1"/>
  <c r="M187" i="3"/>
  <c r="D22" i="4" s="1"/>
  <c r="K187" i="3"/>
  <c r="C22" i="4" s="1"/>
  <c r="J187" i="3"/>
  <c r="B22" i="4" s="1"/>
  <c r="AG186" i="3"/>
  <c r="AC186"/>
  <c r="Y186"/>
  <c r="U186"/>
  <c r="AG185"/>
  <c r="AC185"/>
  <c r="Y185"/>
  <c r="U185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Y177"/>
  <c r="U177"/>
  <c r="AF175"/>
  <c r="U21" i="4" s="1"/>
  <c r="AE175" i="3"/>
  <c r="T21" i="4" s="1"/>
  <c r="AD175" i="3"/>
  <c r="S21" i="4" s="1"/>
  <c r="AB175" i="3"/>
  <c r="Q21" i="4" s="1"/>
  <c r="AA175" i="3"/>
  <c r="P21" i="4" s="1"/>
  <c r="Z175" i="3"/>
  <c r="O21" i="4" s="1"/>
  <c r="X175" i="3"/>
  <c r="M21" i="4" s="1"/>
  <c r="W175" i="3"/>
  <c r="L21" i="4" s="1"/>
  <c r="V175" i="3"/>
  <c r="K21" i="4" s="1"/>
  <c r="T175" i="3"/>
  <c r="I21" i="4" s="1"/>
  <c r="S175" i="3"/>
  <c r="H21" i="4" s="1"/>
  <c r="R175" i="3"/>
  <c r="G21" i="4" s="1"/>
  <c r="O175" i="3"/>
  <c r="F21" i="4" s="1"/>
  <c r="N175" i="3"/>
  <c r="E21" i="4" s="1"/>
  <c r="M175" i="3"/>
  <c r="D21" i="4" s="1"/>
  <c r="K175" i="3"/>
  <c r="C21" i="4" s="1"/>
  <c r="J175" i="3"/>
  <c r="B21" i="4" s="1"/>
  <c r="AG174" i="3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C165"/>
  <c r="AC175" s="1"/>
  <c r="R21" i="4" s="1"/>
  <c r="Y165" i="3"/>
  <c r="U165"/>
  <c r="AF163"/>
  <c r="U20" i="4" s="1"/>
  <c r="AE163" i="3"/>
  <c r="T20" i="4" s="1"/>
  <c r="AD163" i="3"/>
  <c r="S20" i="4" s="1"/>
  <c r="AB163" i="3"/>
  <c r="Q20" i="4" s="1"/>
  <c r="AA163" i="3"/>
  <c r="P20" i="4" s="1"/>
  <c r="Z163" i="3"/>
  <c r="O20" i="4" s="1"/>
  <c r="X163" i="3"/>
  <c r="M20" i="4" s="1"/>
  <c r="W163" i="3"/>
  <c r="L20" i="4" s="1"/>
  <c r="V163" i="3"/>
  <c r="K20" i="4" s="1"/>
  <c r="T163" i="3"/>
  <c r="I20" i="4" s="1"/>
  <c r="S163" i="3"/>
  <c r="H20" i="4" s="1"/>
  <c r="R163" i="3"/>
  <c r="G20" i="4" s="1"/>
  <c r="O163" i="3"/>
  <c r="F20" i="4" s="1"/>
  <c r="N163" i="3"/>
  <c r="E20" i="4" s="1"/>
  <c r="M163" i="3"/>
  <c r="D20" i="4" s="1"/>
  <c r="K163" i="3"/>
  <c r="C20" i="4" s="1"/>
  <c r="J163" i="3"/>
  <c r="B20" i="4" s="1"/>
  <c r="AG162" i="3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C153"/>
  <c r="Y153"/>
  <c r="Y163" s="1"/>
  <c r="N20" i="4" s="1"/>
  <c r="U153" i="3"/>
  <c r="AF151"/>
  <c r="U19" i="4" s="1"/>
  <c r="AE151" i="3"/>
  <c r="T19" i="4" s="1"/>
  <c r="AD151" i="3"/>
  <c r="S19" i="4" s="1"/>
  <c r="AB151" i="3"/>
  <c r="Q19" i="4" s="1"/>
  <c r="AA151" i="3"/>
  <c r="P19" i="4" s="1"/>
  <c r="Z151" i="3"/>
  <c r="O19" i="4" s="1"/>
  <c r="X151" i="3"/>
  <c r="M19" i="4" s="1"/>
  <c r="W151" i="3"/>
  <c r="L19" i="4" s="1"/>
  <c r="V151" i="3"/>
  <c r="K19" i="4" s="1"/>
  <c r="T151" i="3"/>
  <c r="I19" i="4" s="1"/>
  <c r="S151" i="3"/>
  <c r="H19" i="4" s="1"/>
  <c r="R151" i="3"/>
  <c r="G19" i="4" s="1"/>
  <c r="O151" i="3"/>
  <c r="F19" i="4" s="1"/>
  <c r="N151" i="3"/>
  <c r="E19" i="4" s="1"/>
  <c r="M151" i="3"/>
  <c r="D19" i="4" s="1"/>
  <c r="K151" i="3"/>
  <c r="C19" i="4" s="1"/>
  <c r="J151" i="3"/>
  <c r="B19" i="4" s="1"/>
  <c r="AG150" i="3"/>
  <c r="AC150"/>
  <c r="Y150"/>
  <c r="U150"/>
  <c r="AG149"/>
  <c r="AC149"/>
  <c r="Y149"/>
  <c r="U149"/>
  <c r="AG148"/>
  <c r="AC148"/>
  <c r="Y148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C141"/>
  <c r="AC151" s="1"/>
  <c r="R19" i="4" s="1"/>
  <c r="Y141" i="3"/>
  <c r="Y151" s="1"/>
  <c r="N19" i="4" s="1"/>
  <c r="U141" i="3"/>
  <c r="AF139"/>
  <c r="U18" i="4" s="1"/>
  <c r="AE139" i="3"/>
  <c r="T18" i="4" s="1"/>
  <c r="AD139" i="3"/>
  <c r="S18" i="4" s="1"/>
  <c r="AB139" i="3"/>
  <c r="Q18" i="4" s="1"/>
  <c r="AA139" i="3"/>
  <c r="P18" i="4" s="1"/>
  <c r="Z139" i="3"/>
  <c r="O18" i="4" s="1"/>
  <c r="X139" i="3"/>
  <c r="M18" i="4" s="1"/>
  <c r="W139" i="3"/>
  <c r="L18" i="4" s="1"/>
  <c r="V139" i="3"/>
  <c r="K18" i="4" s="1"/>
  <c r="T139" i="3"/>
  <c r="I18" i="4" s="1"/>
  <c r="S139" i="3"/>
  <c r="H18" i="4" s="1"/>
  <c r="R139" i="3"/>
  <c r="G18" i="4" s="1"/>
  <c r="O139" i="3"/>
  <c r="F18" i="4" s="1"/>
  <c r="N139" i="3"/>
  <c r="E18" i="4" s="1"/>
  <c r="M139" i="3"/>
  <c r="D18" i="4" s="1"/>
  <c r="AG138" i="3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C129"/>
  <c r="AC139" s="1"/>
  <c r="R18" i="4" s="1"/>
  <c r="Y129" i="3"/>
  <c r="Y139" s="1"/>
  <c r="N18" i="4" s="1"/>
  <c r="U129" i="3"/>
  <c r="AF127"/>
  <c r="U17" i="4" s="1"/>
  <c r="AE127" i="3"/>
  <c r="T17" i="4" s="1"/>
  <c r="AD127" i="3"/>
  <c r="S17" i="4" s="1"/>
  <c r="AB127" i="3"/>
  <c r="Q17" i="4" s="1"/>
  <c r="AA127" i="3"/>
  <c r="P17" i="4" s="1"/>
  <c r="Z127" i="3"/>
  <c r="O17" i="4" s="1"/>
  <c r="X127" i="3"/>
  <c r="M17" i="4" s="1"/>
  <c r="W127" i="3"/>
  <c r="L17" i="4" s="1"/>
  <c r="V127" i="3"/>
  <c r="K17" i="4" s="1"/>
  <c r="T127" i="3"/>
  <c r="I17" i="4" s="1"/>
  <c r="S127" i="3"/>
  <c r="H17" i="4" s="1"/>
  <c r="R127" i="3"/>
  <c r="G17" i="4" s="1"/>
  <c r="O127" i="3"/>
  <c r="F17" i="4" s="1"/>
  <c r="N127" i="3"/>
  <c r="E17" i="4" s="1"/>
  <c r="M127" i="3"/>
  <c r="D17" i="4" s="1"/>
  <c r="K127" i="3"/>
  <c r="C17" i="4" s="1"/>
  <c r="J127" i="3"/>
  <c r="B17" i="4" s="1"/>
  <c r="AG126" i="3"/>
  <c r="AC126"/>
  <c r="Y126"/>
  <c r="U126"/>
  <c r="AG125"/>
  <c r="AC125"/>
  <c r="Y125"/>
  <c r="U125"/>
  <c r="AH125" s="1"/>
  <c r="AG124"/>
  <c r="AC124"/>
  <c r="Y124"/>
  <c r="U124"/>
  <c r="AG123"/>
  <c r="AC123"/>
  <c r="Y123"/>
  <c r="U123"/>
  <c r="AG122"/>
  <c r="AC122"/>
  <c r="Y122"/>
  <c r="U122"/>
  <c r="AG121"/>
  <c r="AC121"/>
  <c r="Y121"/>
  <c r="U121"/>
  <c r="AH121" s="1"/>
  <c r="AG120"/>
  <c r="AC120"/>
  <c r="Y120"/>
  <c r="U120"/>
  <c r="AG119"/>
  <c r="AC119"/>
  <c r="Y119"/>
  <c r="U119"/>
  <c r="AG118"/>
  <c r="AC118"/>
  <c r="Y118"/>
  <c r="U118"/>
  <c r="AH118" s="1"/>
  <c r="AG117"/>
  <c r="AC117"/>
  <c r="Y117"/>
  <c r="U117"/>
  <c r="U127" s="1"/>
  <c r="J17" i="4" s="1"/>
  <c r="AF115" i="3"/>
  <c r="U16" i="4" s="1"/>
  <c r="AE115" i="3"/>
  <c r="T16" i="4" s="1"/>
  <c r="AD115" i="3"/>
  <c r="S16" i="4" s="1"/>
  <c r="AB115" i="3"/>
  <c r="Q16" i="4" s="1"/>
  <c r="AA115" i="3"/>
  <c r="P16" i="4" s="1"/>
  <c r="Z115" i="3"/>
  <c r="O16" i="4" s="1"/>
  <c r="X115" i="3"/>
  <c r="M16" i="4" s="1"/>
  <c r="W115" i="3"/>
  <c r="L16" i="4" s="1"/>
  <c r="V115" i="3"/>
  <c r="K16" i="4" s="1"/>
  <c r="T115" i="3"/>
  <c r="I16" i="4" s="1"/>
  <c r="S115" i="3"/>
  <c r="H16" i="4" s="1"/>
  <c r="R115" i="3"/>
  <c r="G16" i="4" s="1"/>
  <c r="O115" i="3"/>
  <c r="F16" i="4" s="1"/>
  <c r="N115" i="3"/>
  <c r="E16" i="4" s="1"/>
  <c r="M115" i="3"/>
  <c r="D16" i="4" s="1"/>
  <c r="K115" i="3"/>
  <c r="C16" i="4" s="1"/>
  <c r="J115" i="3"/>
  <c r="B16" i="4" s="1"/>
  <c r="AG114" i="3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G105"/>
  <c r="AC105"/>
  <c r="Y105"/>
  <c r="U105"/>
  <c r="AF103"/>
  <c r="U15" i="4" s="1"/>
  <c r="AE103" i="3"/>
  <c r="T15" i="4" s="1"/>
  <c r="AD103" i="3"/>
  <c r="S15" i="4" s="1"/>
  <c r="AB103" i="3"/>
  <c r="Q15" i="4" s="1"/>
  <c r="AA103" i="3"/>
  <c r="P15" i="4" s="1"/>
  <c r="Z103" i="3"/>
  <c r="O15" i="4" s="1"/>
  <c r="X103" i="3"/>
  <c r="M15" i="4" s="1"/>
  <c r="W103" i="3"/>
  <c r="L15" i="4" s="1"/>
  <c r="V103" i="3"/>
  <c r="K15" i="4" s="1"/>
  <c r="T103" i="3"/>
  <c r="I15" i="4" s="1"/>
  <c r="S103" i="3"/>
  <c r="H15" i="4" s="1"/>
  <c r="R103" i="3"/>
  <c r="G15" i="4" s="1"/>
  <c r="O103" i="3"/>
  <c r="F15" i="4" s="1"/>
  <c r="N103" i="3"/>
  <c r="E15" i="4" s="1"/>
  <c r="M103" i="3"/>
  <c r="D15" i="4" s="1"/>
  <c r="K103" i="3"/>
  <c r="C15" i="4" s="1"/>
  <c r="J103" i="3"/>
  <c r="B15" i="4" s="1"/>
  <c r="AG102" i="3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H98" s="1"/>
  <c r="AG97"/>
  <c r="AC97"/>
  <c r="Y97"/>
  <c r="U97"/>
  <c r="AH97" s="1"/>
  <c r="AG96"/>
  <c r="AC96"/>
  <c r="Y96"/>
  <c r="U96"/>
  <c r="AG95"/>
  <c r="AC95"/>
  <c r="Y95"/>
  <c r="U95"/>
  <c r="AH95" s="1"/>
  <c r="AG94"/>
  <c r="AC94"/>
  <c r="Y94"/>
  <c r="U94"/>
  <c r="AH94" s="1"/>
  <c r="AG93"/>
  <c r="AC93"/>
  <c r="Y93"/>
  <c r="Y103" s="1"/>
  <c r="N15" i="4" s="1"/>
  <c r="U93" i="3"/>
  <c r="AF91"/>
  <c r="U14" i="4" s="1"/>
  <c r="AE91" i="3"/>
  <c r="T14" i="4" s="1"/>
  <c r="AD91" i="3"/>
  <c r="S14" i="4" s="1"/>
  <c r="AB91" i="3"/>
  <c r="Q14" i="4" s="1"/>
  <c r="AA91" i="3"/>
  <c r="P14" i="4" s="1"/>
  <c r="Z91" i="3"/>
  <c r="O14" i="4" s="1"/>
  <c r="X91" i="3"/>
  <c r="M14" i="4" s="1"/>
  <c r="W91" i="3"/>
  <c r="L14" i="4" s="1"/>
  <c r="V91" i="3"/>
  <c r="K14" i="4" s="1"/>
  <c r="T91" i="3"/>
  <c r="I14" i="4" s="1"/>
  <c r="S91" i="3"/>
  <c r="H14" i="4" s="1"/>
  <c r="R91" i="3"/>
  <c r="G14" i="4" s="1"/>
  <c r="O91" i="3"/>
  <c r="F14" i="4" s="1"/>
  <c r="N91" i="3"/>
  <c r="E14" i="4" s="1"/>
  <c r="M91" i="3"/>
  <c r="D14" i="4" s="1"/>
  <c r="K91" i="3"/>
  <c r="C14" i="4" s="1"/>
  <c r="J91" i="3"/>
  <c r="B14" i="4" s="1"/>
  <c r="AG90" i="3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Y81"/>
  <c r="U81"/>
  <c r="AF79"/>
  <c r="U13" i="4" s="1"/>
  <c r="AE79" i="3"/>
  <c r="T13" i="4" s="1"/>
  <c r="AD79" i="3"/>
  <c r="S13" i="4" s="1"/>
  <c r="AB79" i="3"/>
  <c r="Q13" i="4" s="1"/>
  <c r="AA79" i="3"/>
  <c r="P13" i="4" s="1"/>
  <c r="Z79" i="3"/>
  <c r="O13" i="4" s="1"/>
  <c r="X79" i="3"/>
  <c r="M13" i="4" s="1"/>
  <c r="W79" i="3"/>
  <c r="L13" i="4" s="1"/>
  <c r="V79" i="3"/>
  <c r="K13" i="4" s="1"/>
  <c r="T79" i="3"/>
  <c r="I13" i="4" s="1"/>
  <c r="S79" i="3"/>
  <c r="H13" i="4" s="1"/>
  <c r="R79" i="3"/>
  <c r="G13" i="4" s="1"/>
  <c r="O79" i="3"/>
  <c r="F13" i="4" s="1"/>
  <c r="N79" i="3"/>
  <c r="E13" i="4" s="1"/>
  <c r="M79" i="3"/>
  <c r="D13" i="4" s="1"/>
  <c r="K79" i="3"/>
  <c r="C13" i="4" s="1"/>
  <c r="J79" i="3"/>
  <c r="B13" i="4" s="1"/>
  <c r="AG78" i="3"/>
  <c r="AC78"/>
  <c r="Y78"/>
  <c r="U78"/>
  <c r="AG77"/>
  <c r="AC77"/>
  <c r="Y77"/>
  <c r="U77"/>
  <c r="AG76"/>
  <c r="AC76"/>
  <c r="Y76"/>
  <c r="U76"/>
  <c r="AG75"/>
  <c r="AC75"/>
  <c r="Y75"/>
  <c r="U75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C69"/>
  <c r="AC79" s="1"/>
  <c r="R13" i="4" s="1"/>
  <c r="Y69" i="3"/>
  <c r="U69"/>
  <c r="AF67"/>
  <c r="U12" i="4" s="1"/>
  <c r="AE67" i="3"/>
  <c r="T12" i="4" s="1"/>
  <c r="AD67" i="3"/>
  <c r="S12" i="4" s="1"/>
  <c r="AB67" i="3"/>
  <c r="Q12" i="4" s="1"/>
  <c r="AA67" i="3"/>
  <c r="P12" i="4" s="1"/>
  <c r="Z67" i="3"/>
  <c r="O12" i="4" s="1"/>
  <c r="X67" i="3"/>
  <c r="M12" i="4" s="1"/>
  <c r="W67" i="3"/>
  <c r="L12" i="4" s="1"/>
  <c r="V67" i="3"/>
  <c r="K12" i="4" s="1"/>
  <c r="T67" i="3"/>
  <c r="I12" i="4" s="1"/>
  <c r="S67" i="3"/>
  <c r="H12" i="4" s="1"/>
  <c r="R67" i="3"/>
  <c r="G12" i="4" s="1"/>
  <c r="O67" i="3"/>
  <c r="F12" i="4" s="1"/>
  <c r="N67" i="3"/>
  <c r="E12" i="4" s="1"/>
  <c r="M67" i="3"/>
  <c r="D12" i="4" s="1"/>
  <c r="K67" i="3"/>
  <c r="C12" i="4" s="1"/>
  <c r="J67" i="3"/>
  <c r="B12" i="4" s="1"/>
  <c r="AG66" i="3"/>
  <c r="AC66"/>
  <c r="Y66"/>
  <c r="U66"/>
  <c r="AG65"/>
  <c r="AC65"/>
  <c r="Y65"/>
  <c r="U65"/>
  <c r="AG64"/>
  <c r="AC64"/>
  <c r="Y64"/>
  <c r="U64"/>
  <c r="AH64" s="1"/>
  <c r="AG63"/>
  <c r="AC63"/>
  <c r="Y63"/>
  <c r="U63"/>
  <c r="AH63" s="1"/>
  <c r="AG62"/>
  <c r="AC62"/>
  <c r="Y62"/>
  <c r="U62"/>
  <c r="AG61"/>
  <c r="AC61"/>
  <c r="Y61"/>
  <c r="U61"/>
  <c r="AG60"/>
  <c r="AC60"/>
  <c r="Y60"/>
  <c r="U60"/>
  <c r="AH60" s="1"/>
  <c r="AG59"/>
  <c r="AC59"/>
  <c r="Y59"/>
  <c r="U59"/>
  <c r="AG58"/>
  <c r="AC58"/>
  <c r="Y58"/>
  <c r="U58"/>
  <c r="AG57"/>
  <c r="AC57"/>
  <c r="AC67" s="1"/>
  <c r="R12" i="4" s="1"/>
  <c r="Y57" i="3"/>
  <c r="U57"/>
  <c r="AF55"/>
  <c r="U11" i="4" s="1"/>
  <c r="AE55" i="3"/>
  <c r="T11" i="4" s="1"/>
  <c r="AD55" i="3"/>
  <c r="S11" i="4" s="1"/>
  <c r="AB55" i="3"/>
  <c r="Q11" i="4" s="1"/>
  <c r="AA55" i="3"/>
  <c r="P11" i="4" s="1"/>
  <c r="Z55" i="3"/>
  <c r="O11" i="4" s="1"/>
  <c r="X55" i="3"/>
  <c r="M11" i="4" s="1"/>
  <c r="W55" i="3"/>
  <c r="L11" i="4" s="1"/>
  <c r="V55" i="3"/>
  <c r="K11" i="4" s="1"/>
  <c r="T55" i="3"/>
  <c r="I11" i="4" s="1"/>
  <c r="S55" i="3"/>
  <c r="R55"/>
  <c r="G11" i="4" s="1"/>
  <c r="O55" i="3"/>
  <c r="F11" i="4" s="1"/>
  <c r="N55" i="3"/>
  <c r="E11" i="4" s="1"/>
  <c r="M55" i="3"/>
  <c r="K55"/>
  <c r="C11" i="4" s="1"/>
  <c r="J55" i="3"/>
  <c r="B11" i="4" s="1"/>
  <c r="AG54" i="3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G55" s="1"/>
  <c r="V11" i="4" s="1"/>
  <c r="AC45" i="3"/>
  <c r="Y45"/>
  <c r="Y55" s="1"/>
  <c r="N11" i="4" s="1"/>
  <c r="U45" i="3"/>
  <c r="AF43"/>
  <c r="U10" i="4" s="1"/>
  <c r="AE43" i="3"/>
  <c r="T10" i="4" s="1"/>
  <c r="AD43" i="3"/>
  <c r="S10" i="4" s="1"/>
  <c r="AB43" i="3"/>
  <c r="Q10" i="4" s="1"/>
  <c r="AA43" i="3"/>
  <c r="P10" i="4" s="1"/>
  <c r="Z43" i="3"/>
  <c r="O10" i="4" s="1"/>
  <c r="X43" i="3"/>
  <c r="M10" i="4" s="1"/>
  <c r="W43" i="3"/>
  <c r="L10" i="4" s="1"/>
  <c r="V43" i="3"/>
  <c r="K10" i="4" s="1"/>
  <c r="T43" i="3"/>
  <c r="I10" i="4" s="1"/>
  <c r="S43" i="3"/>
  <c r="H10" i="4" s="1"/>
  <c r="R43" i="3"/>
  <c r="G10" i="4" s="1"/>
  <c r="O43" i="3"/>
  <c r="F10" i="4" s="1"/>
  <c r="N43" i="3"/>
  <c r="E10" i="4" s="1"/>
  <c r="M43" i="3"/>
  <c r="D10" i="4" s="1"/>
  <c r="K43" i="3"/>
  <c r="C10" i="4" s="1"/>
  <c r="J43" i="3"/>
  <c r="B10" i="4" s="1"/>
  <c r="AG42" i="3"/>
  <c r="AC42"/>
  <c r="Y42"/>
  <c r="U42"/>
  <c r="AG41"/>
  <c r="AC41"/>
  <c r="Y41"/>
  <c r="U41"/>
  <c r="AG40"/>
  <c r="AC40"/>
  <c r="Y40"/>
  <c r="U40"/>
  <c r="AG39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C33"/>
  <c r="Y33"/>
  <c r="Y43" s="1"/>
  <c r="N10" i="4" s="1"/>
  <c r="U33" i="3"/>
  <c r="AF31"/>
  <c r="U9" i="4" s="1"/>
  <c r="AE31" i="3"/>
  <c r="AD31"/>
  <c r="S9" i="4" s="1"/>
  <c r="AB31" i="3"/>
  <c r="Q9" i="4" s="1"/>
  <c r="AA31" i="3"/>
  <c r="P9" i="4" s="1"/>
  <c r="Z31" i="3"/>
  <c r="O9" i="4" s="1"/>
  <c r="X31" i="3"/>
  <c r="M9" i="4" s="1"/>
  <c r="W31" i="3"/>
  <c r="V31"/>
  <c r="K9" i="4" s="1"/>
  <c r="T31" i="3"/>
  <c r="I9" i="4" s="1"/>
  <c r="S31" i="3"/>
  <c r="H9" i="4" s="1"/>
  <c r="R31" i="3"/>
  <c r="G9" i="4" s="1"/>
  <c r="O31" i="3"/>
  <c r="F9" i="4" s="1"/>
  <c r="N31" i="3"/>
  <c r="E9" i="4" s="1"/>
  <c r="M31" i="3"/>
  <c r="D9" i="4" s="1"/>
  <c r="K31" i="3"/>
  <c r="C9" i="4" s="1"/>
  <c r="J31" i="3"/>
  <c r="B9" i="4" s="1"/>
  <c r="AG30" i="3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Y21"/>
  <c r="Y31" s="1"/>
  <c r="N9" i="4" s="1"/>
  <c r="U21" i="3"/>
  <c r="AF19"/>
  <c r="AE19"/>
  <c r="T8" i="4" s="1"/>
  <c r="AD19" i="3"/>
  <c r="AB19"/>
  <c r="AA19"/>
  <c r="P8" i="4" s="1"/>
  <c r="Z19" i="3"/>
  <c r="X19"/>
  <c r="W19"/>
  <c r="L8" i="4" s="1"/>
  <c r="V19" i="3"/>
  <c r="T19"/>
  <c r="S19"/>
  <c r="H8" i="4" s="1"/>
  <c r="R19" i="3"/>
  <c r="O19"/>
  <c r="N19"/>
  <c r="M19"/>
  <c r="D8" i="4" s="1"/>
  <c r="K19" i="3"/>
  <c r="J19"/>
  <c r="AG18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H14" s="1"/>
  <c r="AI14" s="1"/>
  <c r="AG13"/>
  <c r="AC13"/>
  <c r="Y13"/>
  <c r="U13"/>
  <c r="AG12"/>
  <c r="AC12"/>
  <c r="Y12"/>
  <c r="U12"/>
  <c r="AG11"/>
  <c r="AC11"/>
  <c r="Y11"/>
  <c r="U11"/>
  <c r="AG10"/>
  <c r="AC10"/>
  <c r="Y10"/>
  <c r="U10"/>
  <c r="AG9"/>
  <c r="AC9"/>
  <c r="Y9"/>
  <c r="U9"/>
  <c r="A5" i="2"/>
  <c r="A24" s="1"/>
  <c r="J190" i="1"/>
  <c r="B23" i="2" s="1"/>
  <c r="J187" i="1"/>
  <c r="B22" i="2" s="1"/>
  <c r="J175" i="1"/>
  <c r="B21" i="2" s="1"/>
  <c r="J163" i="1"/>
  <c r="B20" i="2" s="1"/>
  <c r="J151" i="1"/>
  <c r="B19" i="2" s="1"/>
  <c r="J127" i="1"/>
  <c r="J115"/>
  <c r="B16" i="2" s="1"/>
  <c r="J103" i="1"/>
  <c r="B15" i="2" s="1"/>
  <c r="J91" i="1"/>
  <c r="B14" i="2" s="1"/>
  <c r="J79" i="1"/>
  <c r="B13" i="2" s="1"/>
  <c r="J67" i="1"/>
  <c r="B12" i="2" s="1"/>
  <c r="J55" i="1"/>
  <c r="B11" i="2" s="1"/>
  <c r="J43" i="1"/>
  <c r="B10" i="2" s="1"/>
  <c r="J31" i="1"/>
  <c r="J19"/>
  <c r="B8" i="2" s="1"/>
  <c r="Y17"/>
  <c r="AG189" i="1"/>
  <c r="U189"/>
  <c r="Y189"/>
  <c r="AC189"/>
  <c r="K190"/>
  <c r="C23" i="2" s="1"/>
  <c r="AG117" i="1"/>
  <c r="Y117"/>
  <c r="U117"/>
  <c r="AC117"/>
  <c r="K127"/>
  <c r="C17" i="2" s="1"/>
  <c r="AG105" i="1"/>
  <c r="U105"/>
  <c r="Y105"/>
  <c r="AC105"/>
  <c r="K115"/>
  <c r="C16" i="2" s="1"/>
  <c r="AG57" i="1"/>
  <c r="U57"/>
  <c r="Y57"/>
  <c r="AC57"/>
  <c r="AG58"/>
  <c r="U58"/>
  <c r="Y58"/>
  <c r="AC58"/>
  <c r="K67"/>
  <c r="C12" i="2" s="1"/>
  <c r="A3"/>
  <c r="A1"/>
  <c r="C18"/>
  <c r="A191" i="1"/>
  <c r="AF190"/>
  <c r="U23" i="2" s="1"/>
  <c r="AE190" i="1"/>
  <c r="T23" i="2" s="1"/>
  <c r="AD190" i="1"/>
  <c r="S23" i="2" s="1"/>
  <c r="AB190" i="1"/>
  <c r="Q23" i="2" s="1"/>
  <c r="AA190" i="1"/>
  <c r="P23" i="2" s="1"/>
  <c r="Z190" i="1"/>
  <c r="O23" i="2" s="1"/>
  <c r="X190" i="1"/>
  <c r="M23" i="2" s="1"/>
  <c r="W190" i="1"/>
  <c r="L23" i="2" s="1"/>
  <c r="V190" i="1"/>
  <c r="K23" i="2" s="1"/>
  <c r="T190" i="1"/>
  <c r="I23" i="2" s="1"/>
  <c r="S190" i="1"/>
  <c r="H23" i="2" s="1"/>
  <c r="R190" i="1"/>
  <c r="G23" i="2" s="1"/>
  <c r="O190" i="1"/>
  <c r="F23" i="2" s="1"/>
  <c r="N190" i="1"/>
  <c r="E23" i="2" s="1"/>
  <c r="M190" i="1"/>
  <c r="D23" i="2" s="1"/>
  <c r="AF187" i="1"/>
  <c r="U22" i="2" s="1"/>
  <c r="AE187" i="1"/>
  <c r="T22" i="2" s="1"/>
  <c r="AD187" i="1"/>
  <c r="S22" i="2" s="1"/>
  <c r="AB187" i="1"/>
  <c r="Q22" i="2" s="1"/>
  <c r="AA187" i="1"/>
  <c r="P22" i="2" s="1"/>
  <c r="Z187" i="1"/>
  <c r="O22" i="2" s="1"/>
  <c r="X187" i="1"/>
  <c r="M22" i="2" s="1"/>
  <c r="W187" i="1"/>
  <c r="L22" i="2" s="1"/>
  <c r="V187" i="1"/>
  <c r="K22" i="2" s="1"/>
  <c r="T187" i="1"/>
  <c r="I22" i="2" s="1"/>
  <c r="S187" i="1"/>
  <c r="H22" i="2" s="1"/>
  <c r="R187" i="1"/>
  <c r="G22" i="2" s="1"/>
  <c r="O187" i="1"/>
  <c r="F22" i="2" s="1"/>
  <c r="N187" i="1"/>
  <c r="E22" i="2" s="1"/>
  <c r="M187" i="1"/>
  <c r="D22" i="2" s="1"/>
  <c r="K187" i="1"/>
  <c r="C22" i="2" s="1"/>
  <c r="AG186" i="1"/>
  <c r="AC186"/>
  <c r="Y186"/>
  <c r="U186"/>
  <c r="AG185"/>
  <c r="AC185"/>
  <c r="Y185"/>
  <c r="U185"/>
  <c r="AH185" s="1"/>
  <c r="AI185" s="1"/>
  <c r="AG184"/>
  <c r="AC184"/>
  <c r="Y184"/>
  <c r="U184"/>
  <c r="AG183"/>
  <c r="AC183"/>
  <c r="Y183"/>
  <c r="U183"/>
  <c r="AG182"/>
  <c r="AC182"/>
  <c r="Y182"/>
  <c r="U182"/>
  <c r="AG181"/>
  <c r="AC181"/>
  <c r="Y181"/>
  <c r="U181"/>
  <c r="AG180"/>
  <c r="AC180"/>
  <c r="Y180"/>
  <c r="U180"/>
  <c r="AG179"/>
  <c r="AC179"/>
  <c r="Y179"/>
  <c r="U179"/>
  <c r="AG178"/>
  <c r="AC178"/>
  <c r="Y178"/>
  <c r="U178"/>
  <c r="AG177"/>
  <c r="AC177"/>
  <c r="Y177"/>
  <c r="U177"/>
  <c r="AF175"/>
  <c r="U21" i="2" s="1"/>
  <c r="AE175" i="1"/>
  <c r="T21" i="2"/>
  <c r="AD175" i="1"/>
  <c r="S21" i="2" s="1"/>
  <c r="AB175" i="1"/>
  <c r="Q21" i="2" s="1"/>
  <c r="AA175" i="1"/>
  <c r="P21" i="2" s="1"/>
  <c r="Z175" i="1"/>
  <c r="O21" i="2" s="1"/>
  <c r="X175" i="1"/>
  <c r="M21" i="2" s="1"/>
  <c r="W175" i="1"/>
  <c r="L21" i="2" s="1"/>
  <c r="V175" i="1"/>
  <c r="K21" i="2" s="1"/>
  <c r="T175" i="1"/>
  <c r="I21" i="2" s="1"/>
  <c r="S175" i="1"/>
  <c r="H21" i="2" s="1"/>
  <c r="R175" i="1"/>
  <c r="G21" i="2" s="1"/>
  <c r="O175" i="1"/>
  <c r="F21" i="2" s="1"/>
  <c r="N175" i="1"/>
  <c r="E21" i="2" s="1"/>
  <c r="M175" i="1"/>
  <c r="D21" i="2" s="1"/>
  <c r="K175" i="1"/>
  <c r="C21" i="2" s="1"/>
  <c r="AG174" i="1"/>
  <c r="AC174"/>
  <c r="Y174"/>
  <c r="U174"/>
  <c r="AG173"/>
  <c r="AC173"/>
  <c r="Y173"/>
  <c r="U173"/>
  <c r="AG172"/>
  <c r="AC172"/>
  <c r="Y172"/>
  <c r="U172"/>
  <c r="AG171"/>
  <c r="AC171"/>
  <c r="Y171"/>
  <c r="U171"/>
  <c r="AG170"/>
  <c r="AC170"/>
  <c r="Y170"/>
  <c r="U170"/>
  <c r="AG169"/>
  <c r="AC169"/>
  <c r="Y169"/>
  <c r="U169"/>
  <c r="AG168"/>
  <c r="AC168"/>
  <c r="Y168"/>
  <c r="U168"/>
  <c r="AG167"/>
  <c r="AC167"/>
  <c r="Y167"/>
  <c r="U167"/>
  <c r="AG166"/>
  <c r="AC166"/>
  <c r="Y166"/>
  <c r="U166"/>
  <c r="AG165"/>
  <c r="AG175" s="1"/>
  <c r="V21" i="2" s="1"/>
  <c r="AC165" i="1"/>
  <c r="Y165"/>
  <c r="U165"/>
  <c r="AF163"/>
  <c r="U20" i="2" s="1"/>
  <c r="AE163" i="1"/>
  <c r="T20" i="2" s="1"/>
  <c r="AD163" i="1"/>
  <c r="S20" i="2" s="1"/>
  <c r="AB163" i="1"/>
  <c r="Q20" i="2" s="1"/>
  <c r="AA163" i="1"/>
  <c r="P20" i="2" s="1"/>
  <c r="Z163" i="1"/>
  <c r="O20" i="2" s="1"/>
  <c r="X163" i="1"/>
  <c r="M20" i="2" s="1"/>
  <c r="W163" i="1"/>
  <c r="L20" i="2" s="1"/>
  <c r="V163" i="1"/>
  <c r="K20" i="2" s="1"/>
  <c r="T163" i="1"/>
  <c r="I20" i="2" s="1"/>
  <c r="S163" i="1"/>
  <c r="H20" i="2" s="1"/>
  <c r="R163" i="1"/>
  <c r="G20" i="2" s="1"/>
  <c r="O163" i="1"/>
  <c r="F20" i="2" s="1"/>
  <c r="N163" i="1"/>
  <c r="E20" i="2" s="1"/>
  <c r="M163" i="1"/>
  <c r="D20" i="2" s="1"/>
  <c r="K163" i="1"/>
  <c r="C20" i="2" s="1"/>
  <c r="AG162" i="1"/>
  <c r="AC162"/>
  <c r="Y162"/>
  <c r="U162"/>
  <c r="AG161"/>
  <c r="AC161"/>
  <c r="Y161"/>
  <c r="U161"/>
  <c r="AG160"/>
  <c r="AC160"/>
  <c r="Y160"/>
  <c r="U160"/>
  <c r="AG159"/>
  <c r="AC159"/>
  <c r="Y159"/>
  <c r="U159"/>
  <c r="AG158"/>
  <c r="AC158"/>
  <c r="Y158"/>
  <c r="U158"/>
  <c r="AG157"/>
  <c r="AC157"/>
  <c r="Y157"/>
  <c r="U157"/>
  <c r="AG156"/>
  <c r="AC156"/>
  <c r="Y156"/>
  <c r="U156"/>
  <c r="AG155"/>
  <c r="AC155"/>
  <c r="Y155"/>
  <c r="U155"/>
  <c r="AG154"/>
  <c r="AC154"/>
  <c r="Y154"/>
  <c r="U154"/>
  <c r="AG153"/>
  <c r="AC153"/>
  <c r="AC163" s="1"/>
  <c r="R20" i="2" s="1"/>
  <c r="Y153" i="1"/>
  <c r="U153"/>
  <c r="AF151"/>
  <c r="U19" i="2" s="1"/>
  <c r="AE151" i="1"/>
  <c r="T19" i="2" s="1"/>
  <c r="AD151" i="1"/>
  <c r="S19" i="2" s="1"/>
  <c r="AB151" i="1"/>
  <c r="Q19" i="2" s="1"/>
  <c r="AA151" i="1"/>
  <c r="P19" i="2" s="1"/>
  <c r="Z151" i="1"/>
  <c r="O19" i="2" s="1"/>
  <c r="X151" i="1"/>
  <c r="M19" i="2" s="1"/>
  <c r="W151" i="1"/>
  <c r="L19" i="2" s="1"/>
  <c r="V151" i="1"/>
  <c r="K19" i="2" s="1"/>
  <c r="T151" i="1"/>
  <c r="I19" i="2" s="1"/>
  <c r="S151" i="1"/>
  <c r="H19" i="2"/>
  <c r="R151" i="1"/>
  <c r="G19" i="2" s="1"/>
  <c r="O151" i="1"/>
  <c r="F19" i="2" s="1"/>
  <c r="N151" i="1"/>
  <c r="E19" i="2" s="1"/>
  <c r="M151" i="1"/>
  <c r="D19" i="2" s="1"/>
  <c r="K151" i="1"/>
  <c r="C19" i="2" s="1"/>
  <c r="AG150" i="1"/>
  <c r="AC150"/>
  <c r="Y150"/>
  <c r="U150"/>
  <c r="AG149"/>
  <c r="AC149"/>
  <c r="Y149"/>
  <c r="U149"/>
  <c r="AG148"/>
  <c r="AC148"/>
  <c r="Y148"/>
  <c r="AH148" s="1"/>
  <c r="AI148" s="1"/>
  <c r="U148"/>
  <c r="AG147"/>
  <c r="AC147"/>
  <c r="Y147"/>
  <c r="U147"/>
  <c r="AG146"/>
  <c r="AC146"/>
  <c r="Y146"/>
  <c r="U146"/>
  <c r="AG145"/>
  <c r="AC145"/>
  <c r="Y145"/>
  <c r="U145"/>
  <c r="AG144"/>
  <c r="AC144"/>
  <c r="Y144"/>
  <c r="U144"/>
  <c r="AG143"/>
  <c r="AC143"/>
  <c r="Y143"/>
  <c r="U143"/>
  <c r="AG142"/>
  <c r="AC142"/>
  <c r="Y142"/>
  <c r="U142"/>
  <c r="AG141"/>
  <c r="AG151" s="1"/>
  <c r="V19" i="2" s="1"/>
  <c r="AC141" i="1"/>
  <c r="AC151" s="1"/>
  <c r="R19" i="2" s="1"/>
  <c r="Y141" i="1"/>
  <c r="U141"/>
  <c r="U151" s="1"/>
  <c r="J19" i="2" s="1"/>
  <c r="AF139" i="1"/>
  <c r="U18" i="2" s="1"/>
  <c r="AE139" i="1"/>
  <c r="T18" i="2" s="1"/>
  <c r="AD139" i="1"/>
  <c r="S18" i="2" s="1"/>
  <c r="AB139" i="1"/>
  <c r="Q18" i="2" s="1"/>
  <c r="AA139" i="1"/>
  <c r="P18" i="2" s="1"/>
  <c r="Z139" i="1"/>
  <c r="O18" i="2" s="1"/>
  <c r="X139" i="1"/>
  <c r="M18" i="2" s="1"/>
  <c r="W139" i="1"/>
  <c r="L18" i="2" s="1"/>
  <c r="V139" i="1"/>
  <c r="K18" i="2" s="1"/>
  <c r="T139" i="1"/>
  <c r="I18" i="2" s="1"/>
  <c r="S139" i="1"/>
  <c r="H18" i="2" s="1"/>
  <c r="R139" i="1"/>
  <c r="G18" i="2" s="1"/>
  <c r="O139" i="1"/>
  <c r="F18" i="2" s="1"/>
  <c r="N139" i="1"/>
  <c r="E18" i="2" s="1"/>
  <c r="M139" i="1"/>
  <c r="D18" i="2" s="1"/>
  <c r="B18"/>
  <c r="AG138" i="1"/>
  <c r="AC138"/>
  <c r="Y138"/>
  <c r="U138"/>
  <c r="AG137"/>
  <c r="AC137"/>
  <c r="Y137"/>
  <c r="U137"/>
  <c r="AG136"/>
  <c r="AC136"/>
  <c r="Y136"/>
  <c r="U136"/>
  <c r="AG135"/>
  <c r="AC135"/>
  <c r="Y135"/>
  <c r="U135"/>
  <c r="AG134"/>
  <c r="AC134"/>
  <c r="Y134"/>
  <c r="U134"/>
  <c r="AG133"/>
  <c r="AC133"/>
  <c r="Y133"/>
  <c r="U133"/>
  <c r="AG132"/>
  <c r="AC132"/>
  <c r="Y132"/>
  <c r="U132"/>
  <c r="AG131"/>
  <c r="AC131"/>
  <c r="Y131"/>
  <c r="U131"/>
  <c r="AG130"/>
  <c r="AC130"/>
  <c r="Y130"/>
  <c r="U130"/>
  <c r="AG129"/>
  <c r="AG139" s="1"/>
  <c r="V18" i="2" s="1"/>
  <c r="AC129" i="1"/>
  <c r="AC139" s="1"/>
  <c r="R18" i="2" s="1"/>
  <c r="Y129" i="1"/>
  <c r="Y139" s="1"/>
  <c r="N18" i="2" s="1"/>
  <c r="U129" i="1"/>
  <c r="AF127"/>
  <c r="U17" i="2" s="1"/>
  <c r="AE127" i="1"/>
  <c r="T17" i="2" s="1"/>
  <c r="AD127" i="1"/>
  <c r="S17" i="2" s="1"/>
  <c r="AB127" i="1"/>
  <c r="Q17" i="2" s="1"/>
  <c r="AA127" i="1"/>
  <c r="P17" i="2" s="1"/>
  <c r="Z127" i="1"/>
  <c r="O17" i="2" s="1"/>
  <c r="X127" i="1"/>
  <c r="M17" i="2" s="1"/>
  <c r="W127" i="1"/>
  <c r="L17" i="2" s="1"/>
  <c r="V127" i="1"/>
  <c r="K17" i="2" s="1"/>
  <c r="T127" i="1"/>
  <c r="I17" i="2" s="1"/>
  <c r="S127" i="1"/>
  <c r="H17" i="2" s="1"/>
  <c r="R127" i="1"/>
  <c r="G17" i="2" s="1"/>
  <c r="O127" i="1"/>
  <c r="F17" i="2" s="1"/>
  <c r="N127" i="1"/>
  <c r="E17" i="2" s="1"/>
  <c r="M127" i="1"/>
  <c r="D17" i="2" s="1"/>
  <c r="B17"/>
  <c r="AG126" i="1"/>
  <c r="AC126"/>
  <c r="Y126"/>
  <c r="U126"/>
  <c r="AG125"/>
  <c r="AC125"/>
  <c r="Y125"/>
  <c r="U125"/>
  <c r="AH125" s="1"/>
  <c r="AI125" s="1"/>
  <c r="AG124"/>
  <c r="AC124"/>
  <c r="Y124"/>
  <c r="U124"/>
  <c r="AH124" s="1"/>
  <c r="AI124" s="1"/>
  <c r="AG123"/>
  <c r="AC123"/>
  <c r="Y123"/>
  <c r="U123"/>
  <c r="AG122"/>
  <c r="AC122"/>
  <c r="Y122"/>
  <c r="U122"/>
  <c r="AG121"/>
  <c r="AC121"/>
  <c r="Y121"/>
  <c r="U121"/>
  <c r="AH121" s="1"/>
  <c r="AI121" s="1"/>
  <c r="AG120"/>
  <c r="AC120"/>
  <c r="Y120"/>
  <c r="U120"/>
  <c r="AH120" s="1"/>
  <c r="AI120" s="1"/>
  <c r="AG119"/>
  <c r="AC119"/>
  <c r="Y119"/>
  <c r="U119"/>
  <c r="AG118"/>
  <c r="AC118"/>
  <c r="Y118"/>
  <c r="U118"/>
  <c r="AF115"/>
  <c r="U16" i="2" s="1"/>
  <c r="AE115" i="1"/>
  <c r="T16" i="2" s="1"/>
  <c r="AD115" i="1"/>
  <c r="S16" i="2" s="1"/>
  <c r="AB115" i="1"/>
  <c r="Q16" i="2" s="1"/>
  <c r="AA115" i="1"/>
  <c r="P16" i="2" s="1"/>
  <c r="Z115" i="1"/>
  <c r="O16" i="2" s="1"/>
  <c r="Z67" i="1"/>
  <c r="O12" i="2" s="1"/>
  <c r="X115" i="1"/>
  <c r="M16" i="2" s="1"/>
  <c r="W115" i="1"/>
  <c r="L16" i="2" s="1"/>
  <c r="V115" i="1"/>
  <c r="K16" i="2" s="1"/>
  <c r="T115" i="1"/>
  <c r="I16" i="2" s="1"/>
  <c r="S115" i="1"/>
  <c r="H16" i="2" s="1"/>
  <c r="R115" i="1"/>
  <c r="G16" i="2" s="1"/>
  <c r="O115" i="1"/>
  <c r="F16" i="2" s="1"/>
  <c r="N115" i="1"/>
  <c r="E16" i="2" s="1"/>
  <c r="M115" i="1"/>
  <c r="D16" i="2" s="1"/>
  <c r="AG114" i="1"/>
  <c r="AC114"/>
  <c r="Y114"/>
  <c r="U114"/>
  <c r="AG113"/>
  <c r="AC113"/>
  <c r="Y113"/>
  <c r="U113"/>
  <c r="AG112"/>
  <c r="AC112"/>
  <c r="Y112"/>
  <c r="U112"/>
  <c r="AG111"/>
  <c r="AC111"/>
  <c r="Y111"/>
  <c r="U111"/>
  <c r="AG110"/>
  <c r="AC110"/>
  <c r="Y110"/>
  <c r="U110"/>
  <c r="AG109"/>
  <c r="AC109"/>
  <c r="Y109"/>
  <c r="U109"/>
  <c r="AG108"/>
  <c r="AC108"/>
  <c r="Y108"/>
  <c r="U108"/>
  <c r="AG107"/>
  <c r="AC107"/>
  <c r="Y107"/>
  <c r="U107"/>
  <c r="AG106"/>
  <c r="AC106"/>
  <c r="Y106"/>
  <c r="U106"/>
  <c r="AF103"/>
  <c r="U15" i="2" s="1"/>
  <c r="AE103" i="1"/>
  <c r="T15" i="2" s="1"/>
  <c r="AD103" i="1"/>
  <c r="S15" i="2" s="1"/>
  <c r="AB103" i="1"/>
  <c r="Q15" i="2" s="1"/>
  <c r="AA103" i="1"/>
  <c r="P15" i="2" s="1"/>
  <c r="Z103" i="1"/>
  <c r="O15" i="2" s="1"/>
  <c r="X103" i="1"/>
  <c r="M15" i="2" s="1"/>
  <c r="W103" i="1"/>
  <c r="L15" i="2" s="1"/>
  <c r="V103" i="1"/>
  <c r="K15" i="2" s="1"/>
  <c r="T103" i="1"/>
  <c r="I15" i="2" s="1"/>
  <c r="S103" i="1"/>
  <c r="H15" i="2" s="1"/>
  <c r="R103" i="1"/>
  <c r="G15" i="2" s="1"/>
  <c r="O103" i="1"/>
  <c r="F15" i="2" s="1"/>
  <c r="N103" i="1"/>
  <c r="E15" i="2" s="1"/>
  <c r="M103" i="1"/>
  <c r="D15" i="2" s="1"/>
  <c r="K103" i="1"/>
  <c r="C15" i="2" s="1"/>
  <c r="AG102" i="1"/>
  <c r="AC102"/>
  <c r="Y102"/>
  <c r="U102"/>
  <c r="AG101"/>
  <c r="AC101"/>
  <c r="Y101"/>
  <c r="U101"/>
  <c r="AG100"/>
  <c r="AC100"/>
  <c r="Y100"/>
  <c r="U100"/>
  <c r="AG99"/>
  <c r="AC99"/>
  <c r="Y99"/>
  <c r="U99"/>
  <c r="AG98"/>
  <c r="AC98"/>
  <c r="Y98"/>
  <c r="U98"/>
  <c r="AG97"/>
  <c r="AC97"/>
  <c r="Y97"/>
  <c r="U97"/>
  <c r="AG96"/>
  <c r="AC96"/>
  <c r="Y96"/>
  <c r="U96"/>
  <c r="AG95"/>
  <c r="AC95"/>
  <c r="Y95"/>
  <c r="U95"/>
  <c r="AG94"/>
  <c r="AC94"/>
  <c r="Y94"/>
  <c r="U94"/>
  <c r="AG93"/>
  <c r="AC93"/>
  <c r="AC103" s="1"/>
  <c r="R15" i="2" s="1"/>
  <c r="Y93" i="1"/>
  <c r="U93"/>
  <c r="U103" s="1"/>
  <c r="J15" i="2" s="1"/>
  <c r="AF91" i="1"/>
  <c r="U14" i="2" s="1"/>
  <c r="AE91" i="1"/>
  <c r="T14" i="2" s="1"/>
  <c r="AD91" i="1"/>
  <c r="S14" i="2" s="1"/>
  <c r="AB91" i="1"/>
  <c r="Q14" i="2" s="1"/>
  <c r="AA91" i="1"/>
  <c r="P14" i="2" s="1"/>
  <c r="Z91" i="1"/>
  <c r="O14" i="2" s="1"/>
  <c r="X91" i="1"/>
  <c r="M14" i="2" s="1"/>
  <c r="W91" i="1"/>
  <c r="L14" i="2" s="1"/>
  <c r="V91" i="1"/>
  <c r="K14" i="2" s="1"/>
  <c r="T91" i="1"/>
  <c r="I14" i="2" s="1"/>
  <c r="S91" i="1"/>
  <c r="H14" i="2" s="1"/>
  <c r="R91" i="1"/>
  <c r="G14" i="2" s="1"/>
  <c r="O91" i="1"/>
  <c r="F14" i="2" s="1"/>
  <c r="N91" i="1"/>
  <c r="E14" i="2" s="1"/>
  <c r="M91" i="1"/>
  <c r="D14" i="2" s="1"/>
  <c r="K91" i="1"/>
  <c r="C14" i="2" s="1"/>
  <c r="AG90" i="1"/>
  <c r="AC90"/>
  <c r="Y90"/>
  <c r="U90"/>
  <c r="AG89"/>
  <c r="AC89"/>
  <c r="Y89"/>
  <c r="U89"/>
  <c r="AG88"/>
  <c r="AC88"/>
  <c r="Y88"/>
  <c r="U88"/>
  <c r="AG87"/>
  <c r="AC87"/>
  <c r="Y87"/>
  <c r="U87"/>
  <c r="AG86"/>
  <c r="AC86"/>
  <c r="Y86"/>
  <c r="U86"/>
  <c r="AG85"/>
  <c r="AC85"/>
  <c r="Y85"/>
  <c r="U85"/>
  <c r="AG84"/>
  <c r="AC84"/>
  <c r="Y84"/>
  <c r="U84"/>
  <c r="AG83"/>
  <c r="AC83"/>
  <c r="Y83"/>
  <c r="U83"/>
  <c r="AG82"/>
  <c r="AC82"/>
  <c r="Y82"/>
  <c r="U82"/>
  <c r="AG81"/>
  <c r="AC81"/>
  <c r="AC91" s="1"/>
  <c r="R14" i="2" s="1"/>
  <c r="Y81" i="1"/>
  <c r="Y91" s="1"/>
  <c r="N14" i="2" s="1"/>
  <c r="U81" i="1"/>
  <c r="U91" s="1"/>
  <c r="J14" i="2" s="1"/>
  <c r="AF79" i="1"/>
  <c r="U13" i="2" s="1"/>
  <c r="AE79" i="1"/>
  <c r="T13" i="2" s="1"/>
  <c r="AD79" i="1"/>
  <c r="S13" i="2" s="1"/>
  <c r="AB79" i="1"/>
  <c r="Q13" i="2" s="1"/>
  <c r="AA79" i="1"/>
  <c r="P13" i="2" s="1"/>
  <c r="Z79" i="1"/>
  <c r="O13" i="2" s="1"/>
  <c r="X79" i="1"/>
  <c r="M13" i="2" s="1"/>
  <c r="W79" i="1"/>
  <c r="L13" i="2" s="1"/>
  <c r="V79" i="1"/>
  <c r="K13" i="2" s="1"/>
  <c r="T79" i="1"/>
  <c r="I13" i="2" s="1"/>
  <c r="S79" i="1"/>
  <c r="H13" i="2" s="1"/>
  <c r="R79" i="1"/>
  <c r="G13" i="2" s="1"/>
  <c r="O79" i="1"/>
  <c r="F13" i="2" s="1"/>
  <c r="N79" i="1"/>
  <c r="E13" i="2" s="1"/>
  <c r="M79" i="1"/>
  <c r="D13" i="2" s="1"/>
  <c r="K79" i="1"/>
  <c r="C13" i="2" s="1"/>
  <c r="AG78" i="1"/>
  <c r="AC78"/>
  <c r="Y78"/>
  <c r="U78"/>
  <c r="AG77"/>
  <c r="AC77"/>
  <c r="Y77"/>
  <c r="U77"/>
  <c r="AH77" s="1"/>
  <c r="AI77" s="1"/>
  <c r="AG76"/>
  <c r="AC76"/>
  <c r="Y76"/>
  <c r="U76"/>
  <c r="AG75"/>
  <c r="AC75"/>
  <c r="Y75"/>
  <c r="U75"/>
  <c r="AH75" s="1"/>
  <c r="AI75" s="1"/>
  <c r="AG74"/>
  <c r="AC74"/>
  <c r="Y74"/>
  <c r="U74"/>
  <c r="AG73"/>
  <c r="AC73"/>
  <c r="Y73"/>
  <c r="U73"/>
  <c r="AG72"/>
  <c r="AC72"/>
  <c r="Y72"/>
  <c r="U72"/>
  <c r="AG71"/>
  <c r="AC71"/>
  <c r="Y71"/>
  <c r="U71"/>
  <c r="AG70"/>
  <c r="AC70"/>
  <c r="Y70"/>
  <c r="U70"/>
  <c r="AG69"/>
  <c r="AG79" s="1"/>
  <c r="V13" i="2" s="1"/>
  <c r="AC69" i="1"/>
  <c r="Y69"/>
  <c r="U69"/>
  <c r="AF67"/>
  <c r="AE67"/>
  <c r="T12" i="2" s="1"/>
  <c r="AD67" i="1"/>
  <c r="S12" i="2" s="1"/>
  <c r="AB67" i="1"/>
  <c r="Q12" i="2" s="1"/>
  <c r="AA67" i="1"/>
  <c r="P12" i="2" s="1"/>
  <c r="X67" i="1"/>
  <c r="M12" i="2" s="1"/>
  <c r="W67" i="1"/>
  <c r="L12" i="2" s="1"/>
  <c r="V67" i="1"/>
  <c r="T67"/>
  <c r="I12" i="2" s="1"/>
  <c r="S67" i="1"/>
  <c r="H12" i="2" s="1"/>
  <c r="R67" i="1"/>
  <c r="G12" i="2" s="1"/>
  <c r="O67" i="1"/>
  <c r="F12" i="2" s="1"/>
  <c r="N67" i="1"/>
  <c r="E12" i="2" s="1"/>
  <c r="M67" i="1"/>
  <c r="D12" i="2" s="1"/>
  <c r="AG66" i="1"/>
  <c r="AC66"/>
  <c r="Y66"/>
  <c r="U66"/>
  <c r="AG65"/>
  <c r="AC65"/>
  <c r="Y65"/>
  <c r="U65"/>
  <c r="AG64"/>
  <c r="AC64"/>
  <c r="Y64"/>
  <c r="U64"/>
  <c r="AG63"/>
  <c r="AC63"/>
  <c r="Y63"/>
  <c r="U63"/>
  <c r="AG62"/>
  <c r="AC62"/>
  <c r="Y62"/>
  <c r="U62"/>
  <c r="AG61"/>
  <c r="AC61"/>
  <c r="Y61"/>
  <c r="U61"/>
  <c r="AG60"/>
  <c r="AC60"/>
  <c r="Y60"/>
  <c r="U60"/>
  <c r="AG59"/>
  <c r="AC59"/>
  <c r="Y59"/>
  <c r="U59"/>
  <c r="AF55"/>
  <c r="U11" i="2" s="1"/>
  <c r="AE55" i="1"/>
  <c r="T11" i="2" s="1"/>
  <c r="AD55" i="1"/>
  <c r="S11" i="2" s="1"/>
  <c r="AB55" i="1"/>
  <c r="Q11" i="2" s="1"/>
  <c r="AA55" i="1"/>
  <c r="P11" i="2" s="1"/>
  <c r="Z55" i="1"/>
  <c r="O11" i="2" s="1"/>
  <c r="X55" i="1"/>
  <c r="M11" i="2" s="1"/>
  <c r="W55" i="1"/>
  <c r="L11" i="2" s="1"/>
  <c r="V55" i="1"/>
  <c r="K11" i="2" s="1"/>
  <c r="T55" i="1"/>
  <c r="I11" i="2" s="1"/>
  <c r="S55" i="1"/>
  <c r="H11" i="2" s="1"/>
  <c r="R55" i="1"/>
  <c r="G11" i="2" s="1"/>
  <c r="O55" i="1"/>
  <c r="F11" i="2" s="1"/>
  <c r="N55" i="1"/>
  <c r="E11" i="2" s="1"/>
  <c r="M55" i="1"/>
  <c r="D11" i="2" s="1"/>
  <c r="K55" i="1"/>
  <c r="C11" i="2" s="1"/>
  <c r="AG54" i="1"/>
  <c r="AC54"/>
  <c r="Y54"/>
  <c r="U54"/>
  <c r="AG53"/>
  <c r="AC53"/>
  <c r="Y53"/>
  <c r="U53"/>
  <c r="AG52"/>
  <c r="AC52"/>
  <c r="Y52"/>
  <c r="U52"/>
  <c r="AG51"/>
  <c r="AC51"/>
  <c r="Y51"/>
  <c r="U51"/>
  <c r="AG50"/>
  <c r="AC50"/>
  <c r="Y50"/>
  <c r="U50"/>
  <c r="AG49"/>
  <c r="AC49"/>
  <c r="Y49"/>
  <c r="U49"/>
  <c r="AG48"/>
  <c r="AC48"/>
  <c r="Y48"/>
  <c r="U48"/>
  <c r="AG47"/>
  <c r="AC47"/>
  <c r="Y47"/>
  <c r="U47"/>
  <c r="AG46"/>
  <c r="AC46"/>
  <c r="Y46"/>
  <c r="U46"/>
  <c r="AG45"/>
  <c r="AC45"/>
  <c r="Y45"/>
  <c r="U45"/>
  <c r="AF43"/>
  <c r="AE43"/>
  <c r="T10" i="2" s="1"/>
  <c r="AD43" i="1"/>
  <c r="S10" i="2" s="1"/>
  <c r="AB43" i="1"/>
  <c r="Q10" i="2" s="1"/>
  <c r="AA43" i="1"/>
  <c r="P10" i="2" s="1"/>
  <c r="Z43" i="1"/>
  <c r="O10" i="2" s="1"/>
  <c r="X43" i="1"/>
  <c r="M10" i="2" s="1"/>
  <c r="W43" i="1"/>
  <c r="L10" i="2" s="1"/>
  <c r="V43" i="1"/>
  <c r="K10" i="2" s="1"/>
  <c r="T43" i="1"/>
  <c r="I10" i="2" s="1"/>
  <c r="S43" i="1"/>
  <c r="H10" i="2" s="1"/>
  <c r="R43" i="1"/>
  <c r="G10" i="2" s="1"/>
  <c r="O43" i="1"/>
  <c r="F10" i="2" s="1"/>
  <c r="N43" i="1"/>
  <c r="E10" i="2" s="1"/>
  <c r="M43" i="1"/>
  <c r="D10" i="2" s="1"/>
  <c r="K43" i="1"/>
  <c r="C10" i="2" s="1"/>
  <c r="AG42" i="1"/>
  <c r="AC42"/>
  <c r="Y42"/>
  <c r="U42"/>
  <c r="AG41"/>
  <c r="AC41"/>
  <c r="Y41"/>
  <c r="U41"/>
  <c r="AG40"/>
  <c r="AC40"/>
  <c r="Y40"/>
  <c r="U40"/>
  <c r="AG39"/>
  <c r="AH39" s="1"/>
  <c r="AI39" s="1"/>
  <c r="AC39"/>
  <c r="Y39"/>
  <c r="U39"/>
  <c r="AG38"/>
  <c r="AC38"/>
  <c r="Y38"/>
  <c r="U38"/>
  <c r="AG37"/>
  <c r="AC37"/>
  <c r="Y37"/>
  <c r="U37"/>
  <c r="AG36"/>
  <c r="AC36"/>
  <c r="Y36"/>
  <c r="U36"/>
  <c r="AG35"/>
  <c r="AC35"/>
  <c r="Y35"/>
  <c r="U35"/>
  <c r="AG34"/>
  <c r="AC34"/>
  <c r="Y34"/>
  <c r="U34"/>
  <c r="AG33"/>
  <c r="AG43" s="1"/>
  <c r="V10" i="2" s="1"/>
  <c r="AC33" i="1"/>
  <c r="AC43" s="1"/>
  <c r="R10" i="2" s="1"/>
  <c r="Y33" i="1"/>
  <c r="Y43" s="1"/>
  <c r="N10" i="2" s="1"/>
  <c r="U33" i="1"/>
  <c r="AF31"/>
  <c r="U9" i="2" s="1"/>
  <c r="AE31" i="1"/>
  <c r="T9" i="2" s="1"/>
  <c r="AD31" i="1"/>
  <c r="S9" i="2" s="1"/>
  <c r="AB31" i="1"/>
  <c r="Q9" i="2" s="1"/>
  <c r="AA31" i="1"/>
  <c r="P9" i="2" s="1"/>
  <c r="Z31" i="1"/>
  <c r="O9" i="2" s="1"/>
  <c r="X31" i="1"/>
  <c r="M9" i="2" s="1"/>
  <c r="W31" i="1"/>
  <c r="L9" i="2" s="1"/>
  <c r="V31" i="1"/>
  <c r="K9" i="2" s="1"/>
  <c r="T31" i="1"/>
  <c r="I9" i="2" s="1"/>
  <c r="S31" i="1"/>
  <c r="H9" i="2" s="1"/>
  <c r="R31" i="1"/>
  <c r="G9" i="2" s="1"/>
  <c r="O31" i="1"/>
  <c r="N31"/>
  <c r="E9" i="2" s="1"/>
  <c r="M31" i="1"/>
  <c r="D9" i="2" s="1"/>
  <c r="K31" i="1"/>
  <c r="B9" i="2"/>
  <c r="AG30" i="1"/>
  <c r="AC30"/>
  <c r="Y30"/>
  <c r="U30"/>
  <c r="AG29"/>
  <c r="AC29"/>
  <c r="Y29"/>
  <c r="U29"/>
  <c r="AG28"/>
  <c r="AC28"/>
  <c r="Y28"/>
  <c r="U28"/>
  <c r="AG27"/>
  <c r="AC27"/>
  <c r="Y27"/>
  <c r="U27"/>
  <c r="AG26"/>
  <c r="AC26"/>
  <c r="Y26"/>
  <c r="U26"/>
  <c r="AG25"/>
  <c r="AC25"/>
  <c r="Y25"/>
  <c r="U25"/>
  <c r="AG24"/>
  <c r="AC24"/>
  <c r="Y24"/>
  <c r="U24"/>
  <c r="AG23"/>
  <c r="AC23"/>
  <c r="Y23"/>
  <c r="U23"/>
  <c r="AG22"/>
  <c r="AC22"/>
  <c r="Y22"/>
  <c r="U22"/>
  <c r="AG21"/>
  <c r="AC21"/>
  <c r="AC31" s="1"/>
  <c r="R9" i="2" s="1"/>
  <c r="Y21" i="1"/>
  <c r="U21"/>
  <c r="AF19"/>
  <c r="U8" i="2" s="1"/>
  <c r="AE19" i="1"/>
  <c r="AD19"/>
  <c r="S8" i="2" s="1"/>
  <c r="AB19" i="1"/>
  <c r="Q8" i="2" s="1"/>
  <c r="AA19" i="1"/>
  <c r="Z19"/>
  <c r="O8" i="2" s="1"/>
  <c r="X19" i="1"/>
  <c r="M8" i="2" s="1"/>
  <c r="W19" i="1"/>
  <c r="V19"/>
  <c r="K8" i="2" s="1"/>
  <c r="T19" i="1"/>
  <c r="I8" i="2" s="1"/>
  <c r="S19" i="1"/>
  <c r="H8" i="2" s="1"/>
  <c r="R19" i="1"/>
  <c r="O19"/>
  <c r="F8" i="2" s="1"/>
  <c r="N19" i="1"/>
  <c r="M19"/>
  <c r="D8" i="2" s="1"/>
  <c r="K19" i="1"/>
  <c r="C8" i="2" s="1"/>
  <c r="AG18" i="1"/>
  <c r="AC18"/>
  <c r="Y18"/>
  <c r="U18"/>
  <c r="AG17"/>
  <c r="AC17"/>
  <c r="Y17"/>
  <c r="U17"/>
  <c r="AG16"/>
  <c r="AC16"/>
  <c r="Y16"/>
  <c r="U16"/>
  <c r="AG15"/>
  <c r="AC15"/>
  <c r="Y15"/>
  <c r="U15"/>
  <c r="AG14"/>
  <c r="AC14"/>
  <c r="Y14"/>
  <c r="U14"/>
  <c r="AG13"/>
  <c r="AC13"/>
  <c r="Y13"/>
  <c r="U13"/>
  <c r="AG12"/>
  <c r="AC12"/>
  <c r="Y12"/>
  <c r="U12"/>
  <c r="AG11"/>
  <c r="AC11"/>
  <c r="Y11"/>
  <c r="U11"/>
  <c r="AG10"/>
  <c r="AC10"/>
  <c r="Y10"/>
  <c r="U10"/>
  <c r="AG9"/>
  <c r="AC9"/>
  <c r="AC19" s="1"/>
  <c r="R8" i="2" s="1"/>
  <c r="Y9" i="1"/>
  <c r="U9"/>
  <c r="AG103"/>
  <c r="V15" i="2" s="1"/>
  <c r="Y103" i="1"/>
  <c r="N15" i="2" s="1"/>
  <c r="AG91" i="1"/>
  <c r="V14" i="2" s="1"/>
  <c r="K12"/>
  <c r="U12"/>
  <c r="AG115" i="1"/>
  <c r="V16" i="2" s="1"/>
  <c r="AH86" i="1"/>
  <c r="AI86" s="1"/>
  <c r="Y55"/>
  <c r="N11" i="2" s="1"/>
  <c r="C9"/>
  <c r="R9" i="21" l="1"/>
  <c r="R9" i="25"/>
  <c r="R9" i="23"/>
  <c r="R9" i="27"/>
  <c r="B8"/>
  <c r="B8" i="25"/>
  <c r="F8" i="27"/>
  <c r="F8" i="25"/>
  <c r="F8" i="23"/>
  <c r="V191" i="20"/>
  <c r="K8" i="27"/>
  <c r="K8" i="23"/>
  <c r="K8" i="25"/>
  <c r="P8" i="23"/>
  <c r="P8" i="25"/>
  <c r="P8" i="27"/>
  <c r="U8" i="21"/>
  <c r="U8" i="25"/>
  <c r="U8" i="23"/>
  <c r="U8" i="27"/>
  <c r="V9" i="21"/>
  <c r="V9" i="25"/>
  <c r="V9" i="23"/>
  <c r="V9" i="27"/>
  <c r="E9" i="21"/>
  <c r="E9" i="25"/>
  <c r="E9" i="23"/>
  <c r="E9" i="27"/>
  <c r="I9" i="21"/>
  <c r="I9" i="25"/>
  <c r="I9" i="23"/>
  <c r="I9" i="27"/>
  <c r="O9"/>
  <c r="O9" i="25"/>
  <c r="O9" i="23"/>
  <c r="S9" i="27"/>
  <c r="S9" i="25"/>
  <c r="S9" i="23"/>
  <c r="C10" i="21"/>
  <c r="C10" i="25"/>
  <c r="C10" i="27"/>
  <c r="C10" i="23"/>
  <c r="G10" i="21"/>
  <c r="G10" i="25"/>
  <c r="G10" i="27"/>
  <c r="G10" i="23"/>
  <c r="L10" i="21"/>
  <c r="L10" i="27"/>
  <c r="L10" i="23"/>
  <c r="L10" i="25"/>
  <c r="Q10" i="21"/>
  <c r="Q10" i="27"/>
  <c r="Q10" i="23"/>
  <c r="Q10" i="25"/>
  <c r="B11" i="21"/>
  <c r="B11" i="27"/>
  <c r="B11" i="25"/>
  <c r="F11" i="21"/>
  <c r="F11" i="23"/>
  <c r="F11" i="27"/>
  <c r="F11" i="25"/>
  <c r="K11" i="21"/>
  <c r="K11" i="23"/>
  <c r="K11" i="25"/>
  <c r="K11" i="27"/>
  <c r="P11" i="25"/>
  <c r="P11" i="27"/>
  <c r="P11" i="23"/>
  <c r="U11" i="21"/>
  <c r="U11" i="27"/>
  <c r="U11" i="25"/>
  <c r="U11" i="23"/>
  <c r="V12" i="21"/>
  <c r="V12" i="27"/>
  <c r="V12" i="25"/>
  <c r="V12" i="23"/>
  <c r="E12" i="21"/>
  <c r="E12" i="25"/>
  <c r="E12" i="27"/>
  <c r="E12" i="23"/>
  <c r="I12" i="21"/>
  <c r="I12" i="25"/>
  <c r="I12" i="27"/>
  <c r="I12" i="23"/>
  <c r="O12" i="21"/>
  <c r="O12" i="23"/>
  <c r="O12" i="27"/>
  <c r="O12" i="25"/>
  <c r="T12" i="23"/>
  <c r="T12" i="25"/>
  <c r="T12" i="27"/>
  <c r="R13" i="21"/>
  <c r="R13" i="25"/>
  <c r="R13" i="27"/>
  <c r="R13" i="23"/>
  <c r="D13" i="21"/>
  <c r="D13" i="23"/>
  <c r="D13" i="27"/>
  <c r="D13" i="25"/>
  <c r="H13" i="23"/>
  <c r="H13" i="27"/>
  <c r="H13" i="25"/>
  <c r="M13" i="21"/>
  <c r="M13" i="23"/>
  <c r="M13" i="25"/>
  <c r="M13" i="27"/>
  <c r="S13" i="21"/>
  <c r="S13" i="27"/>
  <c r="S13" i="25"/>
  <c r="S13" i="23"/>
  <c r="C14" i="21"/>
  <c r="C14" i="25"/>
  <c r="C14" i="27"/>
  <c r="C14" i="23"/>
  <c r="G14" i="21"/>
  <c r="G14" i="25"/>
  <c r="G14" i="27"/>
  <c r="G14" i="23"/>
  <c r="L14" i="21"/>
  <c r="L14" i="27"/>
  <c r="L14" i="25"/>
  <c r="L14" i="23"/>
  <c r="Q14" i="21"/>
  <c r="Q14" i="23"/>
  <c r="Q14" i="27"/>
  <c r="Q14" i="25"/>
  <c r="B15" i="21"/>
  <c r="B15" i="23"/>
  <c r="B15" i="27"/>
  <c r="B15" i="25"/>
  <c r="F15" i="21"/>
  <c r="F15" i="23"/>
  <c r="F15" i="27"/>
  <c r="F15" i="25"/>
  <c r="K15" i="21"/>
  <c r="K15" i="23"/>
  <c r="K15" i="25"/>
  <c r="K15" i="27"/>
  <c r="P15" i="21"/>
  <c r="P15" i="25"/>
  <c r="P15" i="27"/>
  <c r="P15" i="23"/>
  <c r="U15" i="21"/>
  <c r="U15" i="27"/>
  <c r="U15" i="25"/>
  <c r="U15" i="23"/>
  <c r="E16" i="21"/>
  <c r="E16" i="25"/>
  <c r="E16" i="27"/>
  <c r="E16" i="23"/>
  <c r="I16" i="21"/>
  <c r="I16" i="25"/>
  <c r="I16" i="27"/>
  <c r="I16" i="23"/>
  <c r="O16" i="21"/>
  <c r="O16" i="23"/>
  <c r="O16" i="27"/>
  <c r="O16" i="25"/>
  <c r="T16" i="21"/>
  <c r="T16" i="23"/>
  <c r="T16" i="25"/>
  <c r="T16" i="27"/>
  <c r="R17" i="21"/>
  <c r="R17" i="25"/>
  <c r="R17" i="27"/>
  <c r="R17" i="23"/>
  <c r="D17" i="21"/>
  <c r="D17" i="23"/>
  <c r="D17" i="27"/>
  <c r="D17" i="25"/>
  <c r="H17" i="21"/>
  <c r="H17" i="23"/>
  <c r="H17" i="27"/>
  <c r="H17" i="25"/>
  <c r="M17" i="21"/>
  <c r="M17" i="23"/>
  <c r="M17" i="25"/>
  <c r="M17" i="27"/>
  <c r="S17" i="21"/>
  <c r="S17" i="27"/>
  <c r="S17" i="25"/>
  <c r="S17" i="23"/>
  <c r="E18" i="21"/>
  <c r="E18" i="23"/>
  <c r="E18" i="25"/>
  <c r="E18" i="27"/>
  <c r="I18" i="21"/>
  <c r="I18" i="23"/>
  <c r="I18" i="25"/>
  <c r="I18" i="27"/>
  <c r="O18" i="21"/>
  <c r="O18" i="27"/>
  <c r="O18" i="25"/>
  <c r="O18" i="23"/>
  <c r="T18" i="21"/>
  <c r="T18" i="23"/>
  <c r="T18" i="27"/>
  <c r="T18" i="25"/>
  <c r="D19" i="21"/>
  <c r="D19" i="27"/>
  <c r="D19" i="25"/>
  <c r="D19" i="23"/>
  <c r="H19" i="21"/>
  <c r="H19" i="27"/>
  <c r="H19" i="25"/>
  <c r="H19" i="23"/>
  <c r="M19" i="21"/>
  <c r="M19" i="23"/>
  <c r="M19" i="27"/>
  <c r="M19" i="25"/>
  <c r="S19" i="21"/>
  <c r="S19" i="25"/>
  <c r="S19" i="27"/>
  <c r="S19" i="23"/>
  <c r="N20" i="21"/>
  <c r="N20" i="23"/>
  <c r="N20" i="27"/>
  <c r="N20" i="25"/>
  <c r="C20" i="21"/>
  <c r="C20" i="23"/>
  <c r="C20" i="25"/>
  <c r="C20" i="27"/>
  <c r="G20" i="21"/>
  <c r="G20" i="23"/>
  <c r="G20" i="25"/>
  <c r="G20" i="27"/>
  <c r="L20" i="21"/>
  <c r="L20" i="25"/>
  <c r="L20" i="27"/>
  <c r="L20" i="23"/>
  <c r="Q20" i="21"/>
  <c r="Q20" i="27"/>
  <c r="Q20" i="25"/>
  <c r="Q20" i="23"/>
  <c r="J21" i="21"/>
  <c r="J21" i="27"/>
  <c r="J21" i="25"/>
  <c r="J21" i="23"/>
  <c r="B21" i="21"/>
  <c r="B21" i="27"/>
  <c r="B21" i="25"/>
  <c r="B21" i="23"/>
  <c r="F21" i="21"/>
  <c r="F21" i="27"/>
  <c r="F21" i="25"/>
  <c r="F21" i="23"/>
  <c r="K21" i="21"/>
  <c r="K21" i="23"/>
  <c r="K21" i="27"/>
  <c r="K21" i="25"/>
  <c r="P21" i="23"/>
  <c r="P21" i="25"/>
  <c r="P21" i="27"/>
  <c r="U21" i="21"/>
  <c r="U21" i="25"/>
  <c r="U21" i="27"/>
  <c r="U21" i="23"/>
  <c r="E22" i="21"/>
  <c r="E22" i="23"/>
  <c r="E22" i="25"/>
  <c r="E22" i="27"/>
  <c r="I22" i="21"/>
  <c r="I22" i="23"/>
  <c r="I22" i="25"/>
  <c r="I22" i="27"/>
  <c r="O22"/>
  <c r="O22" i="25"/>
  <c r="O22" i="23"/>
  <c r="T22"/>
  <c r="T22" i="27"/>
  <c r="T22" i="25"/>
  <c r="AH9" i="20"/>
  <c r="AH13"/>
  <c r="AH15"/>
  <c r="AH16"/>
  <c r="AI16" s="1"/>
  <c r="AH17"/>
  <c r="AH18"/>
  <c r="Y139"/>
  <c r="T12" i="21"/>
  <c r="E8"/>
  <c r="E8" i="25"/>
  <c r="E8" i="23"/>
  <c r="E8" i="27"/>
  <c r="I8" i="21"/>
  <c r="I8" i="25"/>
  <c r="I8" i="23"/>
  <c r="I8" i="27"/>
  <c r="O8" i="21"/>
  <c r="O8" i="27"/>
  <c r="O8" i="23"/>
  <c r="O8" i="25"/>
  <c r="T8" i="23"/>
  <c r="T8" i="25"/>
  <c r="T8" i="27"/>
  <c r="D9" i="21"/>
  <c r="D9" i="27"/>
  <c r="D9" i="25"/>
  <c r="D9" i="23"/>
  <c r="H9" i="21"/>
  <c r="H9" i="27"/>
  <c r="H9" i="25"/>
  <c r="H9" i="23"/>
  <c r="M9" i="21"/>
  <c r="M9" i="25"/>
  <c r="M9" i="23"/>
  <c r="M9" i="27"/>
  <c r="B10" i="21"/>
  <c r="B10" i="25"/>
  <c r="B10" i="27"/>
  <c r="F10" i="21"/>
  <c r="F10" i="25"/>
  <c r="F10" i="27"/>
  <c r="F10" i="23"/>
  <c r="K10" i="21"/>
  <c r="K10" i="25"/>
  <c r="K10" i="27"/>
  <c r="K10" i="23"/>
  <c r="P10" i="27"/>
  <c r="P10" i="23"/>
  <c r="P10" i="25"/>
  <c r="U10" i="21"/>
  <c r="U10" i="27"/>
  <c r="U10" i="23"/>
  <c r="U10" i="25"/>
  <c r="E11" i="21"/>
  <c r="E11" i="27"/>
  <c r="E11" i="25"/>
  <c r="E11" i="23"/>
  <c r="I11" i="21"/>
  <c r="I11" i="27"/>
  <c r="I11" i="25"/>
  <c r="I11" i="23"/>
  <c r="O11"/>
  <c r="O11" i="25"/>
  <c r="O11" i="27"/>
  <c r="T11" i="25"/>
  <c r="T11" i="27"/>
  <c r="T11" i="23"/>
  <c r="D12" i="21"/>
  <c r="D12" i="23"/>
  <c r="D12" i="25"/>
  <c r="D12" i="27"/>
  <c r="H12" i="21"/>
  <c r="H12" i="23"/>
  <c r="H12" i="25"/>
  <c r="H12" i="27"/>
  <c r="M12" i="21"/>
  <c r="M12" i="25"/>
  <c r="M12" i="27"/>
  <c r="M12" i="23"/>
  <c r="S12" i="21"/>
  <c r="S12" i="23"/>
  <c r="S12" i="27"/>
  <c r="S12" i="25"/>
  <c r="N13" i="21"/>
  <c r="N13" i="25"/>
  <c r="N13" i="27"/>
  <c r="N13" i="23"/>
  <c r="C13" i="21"/>
  <c r="C13" i="27"/>
  <c r="C13" i="25"/>
  <c r="C13" i="23"/>
  <c r="G13" i="27"/>
  <c r="G13" i="25"/>
  <c r="G13" i="23"/>
  <c r="L13"/>
  <c r="L13" i="27"/>
  <c r="L13" i="25"/>
  <c r="Q13" i="21"/>
  <c r="Q13" i="23"/>
  <c r="Q13" i="25"/>
  <c r="Q13" i="27"/>
  <c r="J14" i="21"/>
  <c r="J14" i="23"/>
  <c r="J14" i="25"/>
  <c r="J14" i="27"/>
  <c r="B14" i="21"/>
  <c r="B14" i="23"/>
  <c r="B14" i="25"/>
  <c r="B14" i="27"/>
  <c r="F14" i="21"/>
  <c r="F14" i="23"/>
  <c r="F14" i="25"/>
  <c r="F14" i="27"/>
  <c r="K14" i="21"/>
  <c r="K14" i="25"/>
  <c r="K14" i="27"/>
  <c r="K14" i="23"/>
  <c r="P14" i="21"/>
  <c r="P14" i="27"/>
  <c r="P14" i="25"/>
  <c r="P14" i="23"/>
  <c r="U14" i="21"/>
  <c r="U14" i="23"/>
  <c r="U14" i="27"/>
  <c r="U14" i="25"/>
  <c r="E15" i="21"/>
  <c r="E15" i="27"/>
  <c r="E15" i="25"/>
  <c r="E15" i="23"/>
  <c r="I15" i="21"/>
  <c r="I15" i="27"/>
  <c r="I15" i="25"/>
  <c r="I15" i="23"/>
  <c r="O15"/>
  <c r="O15" i="25"/>
  <c r="O15" i="27"/>
  <c r="T15" i="25"/>
  <c r="T15" i="27"/>
  <c r="T15" i="23"/>
  <c r="D16" i="21"/>
  <c r="D16" i="23"/>
  <c r="D16" i="25"/>
  <c r="D16" i="27"/>
  <c r="H16" i="21"/>
  <c r="H16" i="23"/>
  <c r="H16" i="25"/>
  <c r="H16" i="27"/>
  <c r="M16" i="21"/>
  <c r="M16" i="25"/>
  <c r="M16" i="27"/>
  <c r="M16" i="23"/>
  <c r="S16" i="21"/>
  <c r="S16" i="23"/>
  <c r="S16" i="27"/>
  <c r="S16" i="25"/>
  <c r="C17" i="21"/>
  <c r="C17" i="27"/>
  <c r="C17" i="25"/>
  <c r="C17" i="23"/>
  <c r="G17" i="27"/>
  <c r="G17" i="25"/>
  <c r="G17" i="23"/>
  <c r="L17"/>
  <c r="L17" i="27"/>
  <c r="L17" i="25"/>
  <c r="Q17" i="21"/>
  <c r="Q17" i="23"/>
  <c r="Q17" i="25"/>
  <c r="Q17" i="27"/>
  <c r="J18" i="21"/>
  <c r="J18" i="25"/>
  <c r="J18" i="27"/>
  <c r="J18" i="23"/>
  <c r="D18" i="21"/>
  <c r="D18" i="23"/>
  <c r="D18" i="27"/>
  <c r="D18" i="25"/>
  <c r="H18" i="21"/>
  <c r="H18" i="23"/>
  <c r="H18" i="27"/>
  <c r="H18" i="25"/>
  <c r="M18" i="21"/>
  <c r="M18" i="23"/>
  <c r="M18" i="25"/>
  <c r="M18" i="27"/>
  <c r="S18" i="21"/>
  <c r="S18" i="27"/>
  <c r="S18" i="25"/>
  <c r="S18" i="23"/>
  <c r="C19" i="21"/>
  <c r="C19" i="25"/>
  <c r="C19" i="27"/>
  <c r="C19" i="23"/>
  <c r="G19" i="21"/>
  <c r="G19" i="25"/>
  <c r="G19" i="27"/>
  <c r="G19" i="23"/>
  <c r="L19" i="21"/>
  <c r="L19" i="27"/>
  <c r="L19" i="25"/>
  <c r="L19" i="23"/>
  <c r="Q19" i="21"/>
  <c r="Q19" i="23"/>
  <c r="Q19" i="27"/>
  <c r="Q19" i="25"/>
  <c r="B20" i="21"/>
  <c r="B20" i="23"/>
  <c r="B20" i="27"/>
  <c r="B20" i="25"/>
  <c r="F20" i="21"/>
  <c r="F20" i="23"/>
  <c r="F20" i="27"/>
  <c r="F20" i="25"/>
  <c r="K20" i="21"/>
  <c r="K20" i="23"/>
  <c r="K20" i="25"/>
  <c r="K20" i="27"/>
  <c r="P20" i="21"/>
  <c r="P20" i="25"/>
  <c r="P20" i="27"/>
  <c r="P20" i="23"/>
  <c r="U20" i="21"/>
  <c r="U20" i="27"/>
  <c r="U20" i="25"/>
  <c r="U20" i="23"/>
  <c r="E21" i="21"/>
  <c r="E21" i="25"/>
  <c r="E21" i="27"/>
  <c r="E21" i="23"/>
  <c r="I21" i="21"/>
  <c r="I21" i="25"/>
  <c r="I21" i="27"/>
  <c r="I21" i="23"/>
  <c r="O21" i="21"/>
  <c r="O21" i="23"/>
  <c r="O21" i="27"/>
  <c r="O21" i="25"/>
  <c r="T21" i="21"/>
  <c r="T21" i="23"/>
  <c r="T21" i="25"/>
  <c r="T21" i="27"/>
  <c r="R22" i="21"/>
  <c r="R22" i="25"/>
  <c r="R22" i="27"/>
  <c r="R22" i="23"/>
  <c r="D22" i="21"/>
  <c r="D22" i="23"/>
  <c r="D22" i="27"/>
  <c r="D22" i="25"/>
  <c r="H22" i="21"/>
  <c r="H22" i="23"/>
  <c r="H22" i="27"/>
  <c r="H22" i="25"/>
  <c r="M22" i="21"/>
  <c r="M22" i="23"/>
  <c r="M22" i="25"/>
  <c r="M22" i="27"/>
  <c r="S22" i="21"/>
  <c r="S22" i="27"/>
  <c r="S22" i="25"/>
  <c r="S22" i="23"/>
  <c r="S9" i="21"/>
  <c r="T11"/>
  <c r="L13"/>
  <c r="T15"/>
  <c r="L17"/>
  <c r="R8" i="27"/>
  <c r="R8" i="25"/>
  <c r="R8" i="23"/>
  <c r="D8"/>
  <c r="D8" i="25"/>
  <c r="D8" i="27"/>
  <c r="H8" i="23"/>
  <c r="H8" i="25"/>
  <c r="H8" i="27"/>
  <c r="M8" i="21"/>
  <c r="M8" i="25"/>
  <c r="M8" i="23"/>
  <c r="M8" i="27"/>
  <c r="S8"/>
  <c r="S8" i="23"/>
  <c r="S8" i="25"/>
  <c r="C9" i="27"/>
  <c r="C9" i="25"/>
  <c r="C9" i="23"/>
  <c r="G9" i="21"/>
  <c r="G9" i="27"/>
  <c r="G9" i="25"/>
  <c r="G9" i="23"/>
  <c r="L9" i="21"/>
  <c r="L9" i="27"/>
  <c r="L9" i="25"/>
  <c r="L9" i="23"/>
  <c r="Q9" i="21"/>
  <c r="Q9" i="25"/>
  <c r="Q9" i="23"/>
  <c r="Q9" i="27"/>
  <c r="U9" i="21"/>
  <c r="U9" i="25"/>
  <c r="U9" i="23"/>
  <c r="U9" i="27"/>
  <c r="E10" i="21"/>
  <c r="E10" i="27"/>
  <c r="E10" i="23"/>
  <c r="E10" i="25"/>
  <c r="I10" i="21"/>
  <c r="I10" i="27"/>
  <c r="I10" i="23"/>
  <c r="I10" i="25"/>
  <c r="O10" i="21"/>
  <c r="O10" i="25"/>
  <c r="O10" i="27"/>
  <c r="O10" i="23"/>
  <c r="T10" i="21"/>
  <c r="T10" i="27"/>
  <c r="T10" i="23"/>
  <c r="T10" i="25"/>
  <c r="R11" i="21"/>
  <c r="R11" i="23"/>
  <c r="R11" i="27"/>
  <c r="R11" i="25"/>
  <c r="D11" i="21"/>
  <c r="D11" i="25"/>
  <c r="D11" i="27"/>
  <c r="D11" i="23"/>
  <c r="H11" i="21"/>
  <c r="H11" i="25"/>
  <c r="H11" i="27"/>
  <c r="H11" i="23"/>
  <c r="M11" i="21"/>
  <c r="M11" i="27"/>
  <c r="M11" i="25"/>
  <c r="M11" i="23"/>
  <c r="S11" i="21"/>
  <c r="S11" i="23"/>
  <c r="S11" i="25"/>
  <c r="S11" i="27"/>
  <c r="C12" i="21"/>
  <c r="C12" i="23"/>
  <c r="C12" i="27"/>
  <c r="C12" i="25"/>
  <c r="G12" i="21"/>
  <c r="G12" i="23"/>
  <c r="G12" i="27"/>
  <c r="G12" i="25"/>
  <c r="L12" i="21"/>
  <c r="L12" i="23"/>
  <c r="L12" i="25"/>
  <c r="L12" i="27"/>
  <c r="Q12" i="21"/>
  <c r="Q12" i="25"/>
  <c r="Q12" i="27"/>
  <c r="Q12" i="23"/>
  <c r="B13" i="21"/>
  <c r="B13" i="25"/>
  <c r="B13" i="27"/>
  <c r="B13" i="23"/>
  <c r="F13" i="21"/>
  <c r="F13" i="25"/>
  <c r="F13" i="27"/>
  <c r="F13" i="23"/>
  <c r="K13" i="21"/>
  <c r="K13" i="27"/>
  <c r="K13" i="25"/>
  <c r="K13" i="23"/>
  <c r="P13" i="21"/>
  <c r="P13" i="23"/>
  <c r="P13" i="27"/>
  <c r="P13" i="25"/>
  <c r="U13" i="21"/>
  <c r="U13" i="23"/>
  <c r="U13" i="25"/>
  <c r="U13" i="27"/>
  <c r="E14" i="21"/>
  <c r="E14" i="23"/>
  <c r="E14" i="27"/>
  <c r="E14" i="25"/>
  <c r="I14" i="21"/>
  <c r="I14" i="23"/>
  <c r="I14" i="27"/>
  <c r="I14" i="25"/>
  <c r="O14" i="21"/>
  <c r="O14" i="25"/>
  <c r="O14" i="27"/>
  <c r="O14" i="23"/>
  <c r="T14" i="21"/>
  <c r="T14" i="27"/>
  <c r="T14" i="25"/>
  <c r="T14" i="23"/>
  <c r="R15" i="21"/>
  <c r="R15" i="23"/>
  <c r="R15" i="27"/>
  <c r="R15" i="25"/>
  <c r="D15"/>
  <c r="D15" i="27"/>
  <c r="D15" i="23"/>
  <c r="H15" i="21"/>
  <c r="H15" i="25"/>
  <c r="H15" i="27"/>
  <c r="H15" i="23"/>
  <c r="M15" i="21"/>
  <c r="M15" i="27"/>
  <c r="M15" i="25"/>
  <c r="M15" i="23"/>
  <c r="S15"/>
  <c r="S15" i="25"/>
  <c r="S15" i="27"/>
  <c r="C16" i="21"/>
  <c r="C16" i="23"/>
  <c r="C16" i="27"/>
  <c r="C16" i="25"/>
  <c r="G16" i="21"/>
  <c r="G16" i="23"/>
  <c r="G16" i="27"/>
  <c r="G16" i="25"/>
  <c r="L16" i="23"/>
  <c r="L16" i="25"/>
  <c r="L16" i="27"/>
  <c r="Q16" i="21"/>
  <c r="Q16" i="25"/>
  <c r="Q16" i="27"/>
  <c r="Q16" i="23"/>
  <c r="B17" i="21"/>
  <c r="B17" i="25"/>
  <c r="B17" i="27"/>
  <c r="B17" i="23"/>
  <c r="F17" i="21"/>
  <c r="F17" i="25"/>
  <c r="F17" i="27"/>
  <c r="F17" i="23"/>
  <c r="K17" i="27"/>
  <c r="K17" i="25"/>
  <c r="K17" i="23"/>
  <c r="P17" i="21"/>
  <c r="P17" i="23"/>
  <c r="P17" i="27"/>
  <c r="P17" i="25"/>
  <c r="U17" i="21"/>
  <c r="U17" i="23"/>
  <c r="U17" i="25"/>
  <c r="U17" i="27"/>
  <c r="G18" i="21"/>
  <c r="G18" i="27"/>
  <c r="G18" i="25"/>
  <c r="G18" i="23"/>
  <c r="L18"/>
  <c r="L18" i="27"/>
  <c r="L18" i="25"/>
  <c r="Q18" i="21"/>
  <c r="Q18" i="23"/>
  <c r="Q18" i="25"/>
  <c r="Q18" i="27"/>
  <c r="B19" i="21"/>
  <c r="B19" i="23"/>
  <c r="B19" i="25"/>
  <c r="B19" i="27"/>
  <c r="F19" i="21"/>
  <c r="F19" i="23"/>
  <c r="F19" i="25"/>
  <c r="F19" i="27"/>
  <c r="K19" i="21"/>
  <c r="K19" i="25"/>
  <c r="K19" i="27"/>
  <c r="K19" i="23"/>
  <c r="P19" i="21"/>
  <c r="P19" i="27"/>
  <c r="P19" i="25"/>
  <c r="P19" i="23"/>
  <c r="U19" i="21"/>
  <c r="U19" i="23"/>
  <c r="U19" i="27"/>
  <c r="U19" i="25"/>
  <c r="E20" i="21"/>
  <c r="E20" i="27"/>
  <c r="E20" i="25"/>
  <c r="E20" i="23"/>
  <c r="I20" i="21"/>
  <c r="I20" i="27"/>
  <c r="I20" i="25"/>
  <c r="I20" i="23"/>
  <c r="O20" i="21"/>
  <c r="O20" i="23"/>
  <c r="O20" i="25"/>
  <c r="O20" i="27"/>
  <c r="T20" i="21"/>
  <c r="T20" i="25"/>
  <c r="T20" i="27"/>
  <c r="T20" i="23"/>
  <c r="R21" i="21"/>
  <c r="R21" i="27"/>
  <c r="R21" i="25"/>
  <c r="R21" i="23"/>
  <c r="D21" i="21"/>
  <c r="D21" i="23"/>
  <c r="D21" i="25"/>
  <c r="D21" i="27"/>
  <c r="H21" i="21"/>
  <c r="H21" i="23"/>
  <c r="H21" i="25"/>
  <c r="H21" i="27"/>
  <c r="M21" i="21"/>
  <c r="M21" i="25"/>
  <c r="M21" i="27"/>
  <c r="M21" i="23"/>
  <c r="S21" i="21"/>
  <c r="S21" i="23"/>
  <c r="S21" i="27"/>
  <c r="S21" i="25"/>
  <c r="N22" i="21"/>
  <c r="N22" i="25"/>
  <c r="N22" i="27"/>
  <c r="N22" i="23"/>
  <c r="C22" i="21"/>
  <c r="C22" i="27"/>
  <c r="C22" i="25"/>
  <c r="C22" i="23"/>
  <c r="G22" i="21"/>
  <c r="G22" i="27"/>
  <c r="G22" i="25"/>
  <c r="G22" i="23"/>
  <c r="L22" i="21"/>
  <c r="L22" i="23"/>
  <c r="L22" i="27"/>
  <c r="L22" i="25"/>
  <c r="Q22" i="21"/>
  <c r="Q22" i="23"/>
  <c r="Q22" i="25"/>
  <c r="Q22" i="27"/>
  <c r="AH72" i="20"/>
  <c r="AH75"/>
  <c r="AH76"/>
  <c r="P11" i="21"/>
  <c r="H13"/>
  <c r="S15"/>
  <c r="K17"/>
  <c r="C8" i="27"/>
  <c r="C8" i="23"/>
  <c r="C24" s="1"/>
  <c r="C8" i="25"/>
  <c r="G8" i="21"/>
  <c r="G8" i="27"/>
  <c r="G8" i="23"/>
  <c r="G8" i="25"/>
  <c r="L8" i="23"/>
  <c r="L8" i="25"/>
  <c r="L8" i="27"/>
  <c r="Q8" i="21"/>
  <c r="Q8" i="25"/>
  <c r="Q8" i="23"/>
  <c r="Q8" i="27"/>
  <c r="J9" i="21"/>
  <c r="J9" i="25"/>
  <c r="J9" i="23"/>
  <c r="J9" i="27"/>
  <c r="B9" i="21"/>
  <c r="B9" i="25"/>
  <c r="B9" i="27"/>
  <c r="F9" i="21"/>
  <c r="F9" i="25"/>
  <c r="F9" i="23"/>
  <c r="F9" i="27"/>
  <c r="K9"/>
  <c r="K9" i="25"/>
  <c r="K9" i="23"/>
  <c r="P9" i="27"/>
  <c r="P9" i="23"/>
  <c r="P9" i="25"/>
  <c r="T9" i="21"/>
  <c r="T9" i="27"/>
  <c r="T9" i="25"/>
  <c r="T9" i="23"/>
  <c r="R10" i="21"/>
  <c r="R10" i="25"/>
  <c r="R10" i="27"/>
  <c r="R10" i="23"/>
  <c r="D10" i="21"/>
  <c r="D10" i="27"/>
  <c r="D10" i="23"/>
  <c r="D10" i="25"/>
  <c r="H10" i="21"/>
  <c r="H10" i="27"/>
  <c r="H10" i="23"/>
  <c r="H10" i="25"/>
  <c r="M10" i="21"/>
  <c r="M10" i="27"/>
  <c r="M10" i="23"/>
  <c r="M10" i="25"/>
  <c r="S10" i="21"/>
  <c r="S10" i="25"/>
  <c r="S10" i="27"/>
  <c r="S10" i="23"/>
  <c r="C11" i="21"/>
  <c r="C11" i="23"/>
  <c r="C11" i="25"/>
  <c r="C11" i="27"/>
  <c r="G11" i="21"/>
  <c r="G11" i="23"/>
  <c r="G11" i="25"/>
  <c r="G11" i="27"/>
  <c r="L11" i="21"/>
  <c r="L11" i="25"/>
  <c r="L11" i="27"/>
  <c r="L11" i="23"/>
  <c r="Q11" i="21"/>
  <c r="Q11" i="27"/>
  <c r="Q11" i="25"/>
  <c r="Q11" i="23"/>
  <c r="B12" i="21"/>
  <c r="B12" i="27"/>
  <c r="B12" i="25"/>
  <c r="B12" i="23"/>
  <c r="F12" i="21"/>
  <c r="F12" i="27"/>
  <c r="F12" i="25"/>
  <c r="F12" i="23"/>
  <c r="K12" i="21"/>
  <c r="K12" i="23"/>
  <c r="K12" i="27"/>
  <c r="K12" i="25"/>
  <c r="P12" i="21"/>
  <c r="P12" i="23"/>
  <c r="P12" i="25"/>
  <c r="P12" i="27"/>
  <c r="U12" i="21"/>
  <c r="U12" i="25"/>
  <c r="U12" i="27"/>
  <c r="U12" i="23"/>
  <c r="E13" i="21"/>
  <c r="E13" i="23"/>
  <c r="E13" i="25"/>
  <c r="E13" i="27"/>
  <c r="I13" i="21"/>
  <c r="I13" i="23"/>
  <c r="I13" i="25"/>
  <c r="I13" i="27"/>
  <c r="O13" i="21"/>
  <c r="O13" i="27"/>
  <c r="O13" i="25"/>
  <c r="O13" i="23"/>
  <c r="T13" i="21"/>
  <c r="T13" i="23"/>
  <c r="T13" i="27"/>
  <c r="T13" i="25"/>
  <c r="R14" i="21"/>
  <c r="R14" i="23"/>
  <c r="R14" i="25"/>
  <c r="R14" i="27"/>
  <c r="D14" i="21"/>
  <c r="D14" i="27"/>
  <c r="D14" i="25"/>
  <c r="D14" i="23"/>
  <c r="H14" i="21"/>
  <c r="H14" i="27"/>
  <c r="H14" i="25"/>
  <c r="H14" i="23"/>
  <c r="M14" i="21"/>
  <c r="M14" i="23"/>
  <c r="M14" i="27"/>
  <c r="M14" i="25"/>
  <c r="S14" i="21"/>
  <c r="S14" i="25"/>
  <c r="S14" i="27"/>
  <c r="S14" i="23"/>
  <c r="N15" i="21"/>
  <c r="N15" i="23"/>
  <c r="N15" i="27"/>
  <c r="N15" i="25"/>
  <c r="C15" i="21"/>
  <c r="C15" i="23"/>
  <c r="C15" i="25"/>
  <c r="C15" i="27"/>
  <c r="G15" i="21"/>
  <c r="G15" i="23"/>
  <c r="G15" i="25"/>
  <c r="G15" i="27"/>
  <c r="L15" i="21"/>
  <c r="L15" i="25"/>
  <c r="L15" i="27"/>
  <c r="L15" i="23"/>
  <c r="Q15" i="21"/>
  <c r="Q15" i="27"/>
  <c r="Q15" i="25"/>
  <c r="Q15" i="23"/>
  <c r="B16" i="21"/>
  <c r="B16" i="27"/>
  <c r="B16" i="25"/>
  <c r="B16" i="23"/>
  <c r="F16" i="21"/>
  <c r="F16" i="27"/>
  <c r="F16" i="25"/>
  <c r="F16" i="23"/>
  <c r="K16" i="21"/>
  <c r="K16" i="23"/>
  <c r="K16" i="27"/>
  <c r="K16" i="25"/>
  <c r="P16" i="21"/>
  <c r="P16" i="23"/>
  <c r="P16" i="25"/>
  <c r="P16" i="27"/>
  <c r="U16" i="21"/>
  <c r="U16" i="25"/>
  <c r="U16" i="27"/>
  <c r="U16" i="23"/>
  <c r="E17" i="21"/>
  <c r="E17" i="23"/>
  <c r="E17" i="25"/>
  <c r="E17" i="27"/>
  <c r="I17" i="21"/>
  <c r="I17" i="23"/>
  <c r="I17" i="25"/>
  <c r="I17" i="27"/>
  <c r="O17" i="21"/>
  <c r="O17" i="27"/>
  <c r="O17" i="25"/>
  <c r="O17" i="23"/>
  <c r="T17"/>
  <c r="T17" i="27"/>
  <c r="T17" i="25"/>
  <c r="F18" i="21"/>
  <c r="F18" i="25"/>
  <c r="F18" i="27"/>
  <c r="F18" i="23"/>
  <c r="K18" i="27"/>
  <c r="K18" i="25"/>
  <c r="K18" i="23"/>
  <c r="P18" i="21"/>
  <c r="P18" i="23"/>
  <c r="P18" i="27"/>
  <c r="P18" i="25"/>
  <c r="U18" i="21"/>
  <c r="U18" i="23"/>
  <c r="U18" i="25"/>
  <c r="U18" i="27"/>
  <c r="V19" i="21"/>
  <c r="V19" i="23"/>
  <c r="V19" i="25"/>
  <c r="V19" i="27"/>
  <c r="E19" i="21"/>
  <c r="E19" i="23"/>
  <c r="E19" i="27"/>
  <c r="E19" i="25"/>
  <c r="I19" i="21"/>
  <c r="I19" i="23"/>
  <c r="I19" i="27"/>
  <c r="I19" i="25"/>
  <c r="O19" i="21"/>
  <c r="O19" i="25"/>
  <c r="O19" i="27"/>
  <c r="O19" i="23"/>
  <c r="T19" i="27"/>
  <c r="T19" i="25"/>
  <c r="T19" i="23"/>
  <c r="R20" i="21"/>
  <c r="R20" i="23"/>
  <c r="R20" i="27"/>
  <c r="R20" i="25"/>
  <c r="D20" i="21"/>
  <c r="D20" i="25"/>
  <c r="D20" i="27"/>
  <c r="D20" i="23"/>
  <c r="H20" i="25"/>
  <c r="H20" i="27"/>
  <c r="H20" i="23"/>
  <c r="M20" i="21"/>
  <c r="M20" i="27"/>
  <c r="M20" i="25"/>
  <c r="M20" i="23"/>
  <c r="S20"/>
  <c r="S20" i="25"/>
  <c r="S20" i="27"/>
  <c r="C21" i="21"/>
  <c r="C21" i="23"/>
  <c r="C21" i="27"/>
  <c r="C21" i="25"/>
  <c r="G21" i="21"/>
  <c r="G21" i="23"/>
  <c r="G21" i="27"/>
  <c r="G21" i="25"/>
  <c r="L21" i="21"/>
  <c r="L21" i="23"/>
  <c r="L21" i="25"/>
  <c r="L21" i="27"/>
  <c r="Q21" i="21"/>
  <c r="Q21" i="25"/>
  <c r="Q21" i="27"/>
  <c r="Q21" i="23"/>
  <c r="B22" i="21"/>
  <c r="B22" i="25"/>
  <c r="B22" i="27"/>
  <c r="B22" i="23"/>
  <c r="F22" i="21"/>
  <c r="F22" i="25"/>
  <c r="F22" i="27"/>
  <c r="F22" i="23"/>
  <c r="K22" i="21"/>
  <c r="K22" i="27"/>
  <c r="K22" i="25"/>
  <c r="K22" i="23"/>
  <c r="P22" i="21"/>
  <c r="P22" i="23"/>
  <c r="P22" i="27"/>
  <c r="P22" i="25"/>
  <c r="U22" i="21"/>
  <c r="U22" i="23"/>
  <c r="U22" i="25"/>
  <c r="U22" i="27"/>
  <c r="O9" i="21"/>
  <c r="O11"/>
  <c r="G13"/>
  <c r="O15"/>
  <c r="G17"/>
  <c r="L18"/>
  <c r="AH9" i="18"/>
  <c r="AH10"/>
  <c r="AH11"/>
  <c r="AH15"/>
  <c r="AI15" s="1"/>
  <c r="AH17"/>
  <c r="AH18"/>
  <c r="AH162"/>
  <c r="U19" i="13"/>
  <c r="U55"/>
  <c r="J11" i="14" s="1"/>
  <c r="AH11" i="11"/>
  <c r="AH12"/>
  <c r="AH62"/>
  <c r="AI62" s="1"/>
  <c r="AH63"/>
  <c r="AH178"/>
  <c r="AH181"/>
  <c r="AH182"/>
  <c r="AH184"/>
  <c r="AI184" s="1"/>
  <c r="AH185"/>
  <c r="AH186"/>
  <c r="AH49"/>
  <c r="AH93"/>
  <c r="AH94"/>
  <c r="AH96"/>
  <c r="AI96" s="1"/>
  <c r="AH97"/>
  <c r="AH98"/>
  <c r="AH99"/>
  <c r="AH101"/>
  <c r="AH33"/>
  <c r="AH35"/>
  <c r="AH48" i="9"/>
  <c r="AH49"/>
  <c r="AH51"/>
  <c r="AH53"/>
  <c r="AI53" s="1"/>
  <c r="AG55"/>
  <c r="V11" i="10" s="1"/>
  <c r="Y79" i="9"/>
  <c r="N13" i="10" s="1"/>
  <c r="AG163" i="9"/>
  <c r="V20" i="10" s="1"/>
  <c r="Y175" i="9"/>
  <c r="N21" i="10" s="1"/>
  <c r="AH11" i="9"/>
  <c r="AI11" s="1"/>
  <c r="AH14"/>
  <c r="AH15"/>
  <c r="AH17"/>
  <c r="AH63" i="5"/>
  <c r="AH64"/>
  <c r="AH65"/>
  <c r="AH49"/>
  <c r="AH87"/>
  <c r="AH88"/>
  <c r="AH157"/>
  <c r="AH27"/>
  <c r="AH28"/>
  <c r="AI28" s="1"/>
  <c r="AH111" i="3"/>
  <c r="AH100"/>
  <c r="AI100" s="1"/>
  <c r="AH102"/>
  <c r="AH33"/>
  <c r="AH34"/>
  <c r="AI34" s="1"/>
  <c r="AH36"/>
  <c r="AH38"/>
  <c r="AI38" s="1"/>
  <c r="AH39"/>
  <c r="AH40"/>
  <c r="AC115"/>
  <c r="R16" i="4" s="1"/>
  <c r="AH59" i="3"/>
  <c r="AH138" i="1"/>
  <c r="AI138" s="1"/>
  <c r="AH113"/>
  <c r="AI113" s="1"/>
  <c r="AH23"/>
  <c r="AI23" s="1"/>
  <c r="AH29"/>
  <c r="AI29" s="1"/>
  <c r="AH150"/>
  <c r="AI150" s="1"/>
  <c r="W191" i="22"/>
  <c r="W192" s="1"/>
  <c r="X191"/>
  <c r="X192" s="1"/>
  <c r="H23" i="21"/>
  <c r="H23" i="25"/>
  <c r="H24" s="1"/>
  <c r="H23" i="23"/>
  <c r="H23" i="27"/>
  <c r="H24" s="1"/>
  <c r="C23" i="21"/>
  <c r="C24" i="25"/>
  <c r="C24" i="27"/>
  <c r="AI19" i="26"/>
  <c r="AH191"/>
  <c r="AJ19" s="1"/>
  <c r="AI103"/>
  <c r="AI55"/>
  <c r="AI115"/>
  <c r="AI67"/>
  <c r="AI127"/>
  <c r="AI139"/>
  <c r="AI187"/>
  <c r="AI43"/>
  <c r="AI91"/>
  <c r="AJ79"/>
  <c r="AI79"/>
  <c r="AI31"/>
  <c r="AI31" i="24"/>
  <c r="AI127"/>
  <c r="AI163"/>
  <c r="AI139"/>
  <c r="AI103"/>
  <c r="AI79"/>
  <c r="AI91"/>
  <c r="AI19"/>
  <c r="AH191"/>
  <c r="AJ187" s="1"/>
  <c r="AI43"/>
  <c r="AI55"/>
  <c r="AI67"/>
  <c r="AI187"/>
  <c r="AI175" i="22"/>
  <c r="AI139"/>
  <c r="AI67"/>
  <c r="AI127"/>
  <c r="AI103"/>
  <c r="AI151"/>
  <c r="AI55"/>
  <c r="AI163"/>
  <c r="AI31"/>
  <c r="AI79"/>
  <c r="AI19"/>
  <c r="AI187"/>
  <c r="AI43"/>
  <c r="U19" i="20"/>
  <c r="U79"/>
  <c r="AG127"/>
  <c r="AD191"/>
  <c r="Y31"/>
  <c r="AH45"/>
  <c r="AI45" s="1"/>
  <c r="U55"/>
  <c r="AH48"/>
  <c r="AH50"/>
  <c r="AI50" s="1"/>
  <c r="AH51"/>
  <c r="AH52"/>
  <c r="AH53"/>
  <c r="AI53" s="1"/>
  <c r="AH82"/>
  <c r="AI82" s="1"/>
  <c r="AH85"/>
  <c r="AH86"/>
  <c r="AH89"/>
  <c r="AH90"/>
  <c r="AI90" s="1"/>
  <c r="AG103"/>
  <c r="Y127"/>
  <c r="AG139"/>
  <c r="AH142"/>
  <c r="AH143"/>
  <c r="AI143" s="1"/>
  <c r="AH145"/>
  <c r="AH146"/>
  <c r="AH148"/>
  <c r="AI148" s="1"/>
  <c r="AH149"/>
  <c r="AI149" s="1"/>
  <c r="AH150"/>
  <c r="AG163"/>
  <c r="AH178"/>
  <c r="AI178" s="1"/>
  <c r="U187"/>
  <c r="AH180"/>
  <c r="AH181"/>
  <c r="AI181" s="1"/>
  <c r="AH183"/>
  <c r="AI183" s="1"/>
  <c r="AH184"/>
  <c r="AI184" s="1"/>
  <c r="AH186"/>
  <c r="AI186" s="1"/>
  <c r="Y67"/>
  <c r="AG19"/>
  <c r="Y55"/>
  <c r="AH58"/>
  <c r="AH59"/>
  <c r="AI59" s="1"/>
  <c r="AH61"/>
  <c r="AH62"/>
  <c r="AH64"/>
  <c r="AI64" s="1"/>
  <c r="AH65"/>
  <c r="AH66"/>
  <c r="AI66" s="1"/>
  <c r="AG79"/>
  <c r="AH94"/>
  <c r="AI94" s="1"/>
  <c r="U103"/>
  <c r="AH96"/>
  <c r="AI96" s="1"/>
  <c r="AH97"/>
  <c r="AI97" s="1"/>
  <c r="AH99"/>
  <c r="AH100"/>
  <c r="AI100" s="1"/>
  <c r="AH102"/>
  <c r="AI102" s="1"/>
  <c r="AH130"/>
  <c r="AI130" s="1"/>
  <c r="AH133"/>
  <c r="AH134"/>
  <c r="AH137"/>
  <c r="AI137" s="1"/>
  <c r="AH138"/>
  <c r="AI138" s="1"/>
  <c r="Y151"/>
  <c r="U163"/>
  <c r="AH156"/>
  <c r="AI156" s="1"/>
  <c r="AH159"/>
  <c r="AH160"/>
  <c r="AI160" s="1"/>
  <c r="Y19"/>
  <c r="AH23"/>
  <c r="AI23" s="1"/>
  <c r="AH24"/>
  <c r="AI24" s="1"/>
  <c r="AH27"/>
  <c r="AH34"/>
  <c r="AH37"/>
  <c r="AI37" s="1"/>
  <c r="AH38"/>
  <c r="AI38" s="1"/>
  <c r="AH41"/>
  <c r="AH42"/>
  <c r="AG55"/>
  <c r="U127"/>
  <c r="AH120"/>
  <c r="AI120" s="1"/>
  <c r="AH123"/>
  <c r="AH124"/>
  <c r="AI124" s="1"/>
  <c r="AC139"/>
  <c r="AH166"/>
  <c r="AH169"/>
  <c r="AH170"/>
  <c r="AH173"/>
  <c r="AH174"/>
  <c r="AG187"/>
  <c r="K191"/>
  <c r="U19" i="18"/>
  <c r="AC31"/>
  <c r="R9" i="19" s="1"/>
  <c r="AG67" i="18"/>
  <c r="V12" i="19" s="1"/>
  <c r="AC79" i="18"/>
  <c r="R13" i="19" s="1"/>
  <c r="AG115" i="18"/>
  <c r="V16" i="19" s="1"/>
  <c r="AC127" i="18"/>
  <c r="R17" i="19" s="1"/>
  <c r="AC151" i="18"/>
  <c r="R19" i="19" s="1"/>
  <c r="AG187" i="18"/>
  <c r="V22" i="19" s="1"/>
  <c r="AG19" i="18"/>
  <c r="V8" i="19" s="1"/>
  <c r="AH33" i="18"/>
  <c r="AI33" s="1"/>
  <c r="AH34"/>
  <c r="AH35"/>
  <c r="AH37"/>
  <c r="AH38"/>
  <c r="AH39"/>
  <c r="AH41"/>
  <c r="AI41" s="1"/>
  <c r="AH81"/>
  <c r="AI81" s="1"/>
  <c r="AH84"/>
  <c r="AI84" s="1"/>
  <c r="AH85"/>
  <c r="AH86"/>
  <c r="AH87"/>
  <c r="AI87" s="1"/>
  <c r="Y127"/>
  <c r="N17" i="19" s="1"/>
  <c r="AH132" i="18"/>
  <c r="AH133"/>
  <c r="AH134"/>
  <c r="AI134" s="1"/>
  <c r="AH135"/>
  <c r="Y151"/>
  <c r="N19" i="19" s="1"/>
  <c r="AH153" i="18"/>
  <c r="AH156"/>
  <c r="AI156" s="1"/>
  <c r="AH157"/>
  <c r="AI157" s="1"/>
  <c r="AH159"/>
  <c r="AI159" s="1"/>
  <c r="AC19"/>
  <c r="AH22"/>
  <c r="U31"/>
  <c r="J9" i="19" s="1"/>
  <c r="AH24" i="18"/>
  <c r="AH25"/>
  <c r="AH30"/>
  <c r="AI30" s="1"/>
  <c r="Y67"/>
  <c r="N12" i="19" s="1"/>
  <c r="AH70" i="18"/>
  <c r="AH71"/>
  <c r="AH72"/>
  <c r="AI72" s="1"/>
  <c r="AH73"/>
  <c r="AH77"/>
  <c r="Y115"/>
  <c r="N16" i="19" s="1"/>
  <c r="AH117" i="18"/>
  <c r="AI117" s="1"/>
  <c r="AH119"/>
  <c r="U127"/>
  <c r="J17" i="19" s="1"/>
  <c r="AH121" i="18"/>
  <c r="AH123"/>
  <c r="AI123" s="1"/>
  <c r="AH124"/>
  <c r="AI124" s="1"/>
  <c r="AH125"/>
  <c r="AH142"/>
  <c r="AH143"/>
  <c r="AH148"/>
  <c r="AH149"/>
  <c r="AH150"/>
  <c r="Y19"/>
  <c r="N8" i="19" s="1"/>
  <c r="AG31" i="18"/>
  <c r="V9" i="19" s="1"/>
  <c r="AH57" i="18"/>
  <c r="U67"/>
  <c r="J12" i="19" s="1"/>
  <c r="AH59" i="18"/>
  <c r="AI59" s="1"/>
  <c r="AH61"/>
  <c r="AI61" s="1"/>
  <c r="AH62"/>
  <c r="AI62" s="1"/>
  <c r="AH63"/>
  <c r="AH65"/>
  <c r="AI65" s="1"/>
  <c r="AH66"/>
  <c r="AI66" s="1"/>
  <c r="AG79"/>
  <c r="V13" i="19" s="1"/>
  <c r="AH105" i="18"/>
  <c r="AH106"/>
  <c r="AH107"/>
  <c r="AI107" s="1"/>
  <c r="AH109"/>
  <c r="AI109" s="1"/>
  <c r="AH112"/>
  <c r="AH113"/>
  <c r="AH114"/>
  <c r="AG127"/>
  <c r="V17" i="19" s="1"/>
  <c r="AG151" i="18"/>
  <c r="V19" i="19" s="1"/>
  <c r="AC163" i="18"/>
  <c r="R20" i="19" s="1"/>
  <c r="Y175" i="18"/>
  <c r="N21" i="19" s="1"/>
  <c r="AH179" i="18"/>
  <c r="AH180"/>
  <c r="AH181"/>
  <c r="AI181" s="1"/>
  <c r="AH183"/>
  <c r="AI183" s="1"/>
  <c r="AH184"/>
  <c r="AH185"/>
  <c r="Y190"/>
  <c r="N23" i="19" s="1"/>
  <c r="AH189" i="18"/>
  <c r="X17" i="19"/>
  <c r="AG190" i="18"/>
  <c r="V23" i="19" s="1"/>
  <c r="N191" i="13"/>
  <c r="AC31"/>
  <c r="R9" i="14" s="1"/>
  <c r="AH48" i="13"/>
  <c r="AH50"/>
  <c r="AI50" s="1"/>
  <c r="AH52"/>
  <c r="AH54"/>
  <c r="AH96"/>
  <c r="AH99"/>
  <c r="AH167"/>
  <c r="AI167" s="1"/>
  <c r="AH170"/>
  <c r="AH172"/>
  <c r="X191"/>
  <c r="AH34"/>
  <c r="AI34" s="1"/>
  <c r="AH36"/>
  <c r="AI36" s="1"/>
  <c r="AH37"/>
  <c r="AH38"/>
  <c r="AH40"/>
  <c r="AI40" s="1"/>
  <c r="AH41"/>
  <c r="AI41" s="1"/>
  <c r="AH42"/>
  <c r="AH82"/>
  <c r="AH84"/>
  <c r="AI84" s="1"/>
  <c r="AH86"/>
  <c r="AI86" s="1"/>
  <c r="AH87"/>
  <c r="AH88"/>
  <c r="AH90"/>
  <c r="AI90" s="1"/>
  <c r="AH130"/>
  <c r="AI130" s="1"/>
  <c r="AH131"/>
  <c r="AH132"/>
  <c r="AH134"/>
  <c r="AH135"/>
  <c r="AI135" s="1"/>
  <c r="AH136"/>
  <c r="AH138"/>
  <c r="AI138" s="1"/>
  <c r="AH155"/>
  <c r="AH156"/>
  <c r="AI156" s="1"/>
  <c r="AH158"/>
  <c r="AH159"/>
  <c r="AH160"/>
  <c r="AI160" s="1"/>
  <c r="AH162"/>
  <c r="AI162" s="1"/>
  <c r="T191"/>
  <c r="AH47"/>
  <c r="AH49"/>
  <c r="AI49" s="1"/>
  <c r="AH51"/>
  <c r="AI51" s="1"/>
  <c r="AH95"/>
  <c r="AH98"/>
  <c r="AH100"/>
  <c r="AH102"/>
  <c r="AH166"/>
  <c r="AH168"/>
  <c r="AH171"/>
  <c r="AI171" s="1"/>
  <c r="AH174"/>
  <c r="AI174" s="1"/>
  <c r="AH22"/>
  <c r="AH23"/>
  <c r="AH24"/>
  <c r="AI24" s="1"/>
  <c r="AH25"/>
  <c r="AH26"/>
  <c r="AH27"/>
  <c r="AH28"/>
  <c r="AI28" s="1"/>
  <c r="AH30"/>
  <c r="AI30" s="1"/>
  <c r="U79"/>
  <c r="J13" i="14" s="1"/>
  <c r="AH71" i="13"/>
  <c r="AH72"/>
  <c r="AI72" s="1"/>
  <c r="AH73"/>
  <c r="AH74"/>
  <c r="AH75"/>
  <c r="AH76"/>
  <c r="AI76" s="1"/>
  <c r="AH78"/>
  <c r="AI78" s="1"/>
  <c r="AH119"/>
  <c r="AH120"/>
  <c r="AI120" s="1"/>
  <c r="AH122"/>
  <c r="AI122" s="1"/>
  <c r="AH123"/>
  <c r="AI123" s="1"/>
  <c r="AH124"/>
  <c r="AH126"/>
  <c r="AH142"/>
  <c r="AI142" s="1"/>
  <c r="AH143"/>
  <c r="AH144"/>
  <c r="AH146"/>
  <c r="AI146" s="1"/>
  <c r="AH147"/>
  <c r="AI147" s="1"/>
  <c r="AH148"/>
  <c r="AI148" s="1"/>
  <c r="AH150"/>
  <c r="AB191"/>
  <c r="AF191"/>
  <c r="O191"/>
  <c r="AG43" i="11"/>
  <c r="V10" i="12" s="1"/>
  <c r="AG19" i="11"/>
  <c r="AH23"/>
  <c r="AI23" s="1"/>
  <c r="AH26"/>
  <c r="AH29"/>
  <c r="AH30"/>
  <c r="AH50"/>
  <c r="AH52"/>
  <c r="AI52" s="1"/>
  <c r="AH54"/>
  <c r="AH82"/>
  <c r="AI82" s="1"/>
  <c r="U91"/>
  <c r="J14" i="12" s="1"/>
  <c r="AH84" i="11"/>
  <c r="AH85"/>
  <c r="AH87"/>
  <c r="AH88"/>
  <c r="AI88" s="1"/>
  <c r="AH90"/>
  <c r="AI90" s="1"/>
  <c r="Y115"/>
  <c r="N16" i="12" s="1"/>
  <c r="AG151" i="11"/>
  <c r="V19" i="12" s="1"/>
  <c r="U175" i="11"/>
  <c r="J21" i="12" s="1"/>
  <c r="AH168" i="11"/>
  <c r="AH170"/>
  <c r="AI170" s="1"/>
  <c r="AH171"/>
  <c r="AH172"/>
  <c r="AH22"/>
  <c r="Y43"/>
  <c r="N10" i="12" s="1"/>
  <c r="AH46" i="11"/>
  <c r="AH47"/>
  <c r="AH70"/>
  <c r="AH73"/>
  <c r="AH74"/>
  <c r="AH76"/>
  <c r="AI76" s="1"/>
  <c r="AH77"/>
  <c r="AH78"/>
  <c r="AG91"/>
  <c r="V14" i="12" s="1"/>
  <c r="AH106" i="11"/>
  <c r="AI106" s="1"/>
  <c r="U115"/>
  <c r="J16" i="12" s="1"/>
  <c r="AH108" i="11"/>
  <c r="AI108" s="1"/>
  <c r="AH111"/>
  <c r="AH112"/>
  <c r="AI112" s="1"/>
  <c r="AH114"/>
  <c r="AI114" s="1"/>
  <c r="AC151"/>
  <c r="R19" i="12" s="1"/>
  <c r="AH158" i="11"/>
  <c r="AH160"/>
  <c r="AI160" s="1"/>
  <c r="AH161"/>
  <c r="AH162"/>
  <c r="AG175"/>
  <c r="V21" i="12" s="1"/>
  <c r="AH13" i="11"/>
  <c r="AI13" s="1"/>
  <c r="AH16"/>
  <c r="AH18"/>
  <c r="AI18" s="1"/>
  <c r="AH36"/>
  <c r="AH38"/>
  <c r="AI38" s="1"/>
  <c r="AH40"/>
  <c r="AH41"/>
  <c r="AG55"/>
  <c r="V11" i="12" s="1"/>
  <c r="AH64" i="11"/>
  <c r="AI64" s="1"/>
  <c r="Y103"/>
  <c r="N15" i="12" s="1"/>
  <c r="AH102" i="11"/>
  <c r="AG115"/>
  <c r="V16" i="12" s="1"/>
  <c r="AH131" i="11"/>
  <c r="AI131" s="1"/>
  <c r="AH132"/>
  <c r="AH134"/>
  <c r="AI134" s="1"/>
  <c r="AH135"/>
  <c r="AH136"/>
  <c r="AI136" s="1"/>
  <c r="AH137"/>
  <c r="Y151"/>
  <c r="N19" i="12" s="1"/>
  <c r="AH154" i="11"/>
  <c r="AH155"/>
  <c r="AG190"/>
  <c r="V23" i="12" s="1"/>
  <c r="U190" i="11"/>
  <c r="J23" i="12" s="1"/>
  <c r="AG31" i="9"/>
  <c r="V9" i="10" s="1"/>
  <c r="AG67" i="9"/>
  <c r="V12" i="10" s="1"/>
  <c r="U127" i="9"/>
  <c r="J17" i="10" s="1"/>
  <c r="Y187" i="9"/>
  <c r="N22" i="10" s="1"/>
  <c r="AC31" i="9"/>
  <c r="R9" i="10" s="1"/>
  <c r="Y103" i="9"/>
  <c r="N15" i="10" s="1"/>
  <c r="AH107" i="9"/>
  <c r="AI107" s="1"/>
  <c r="AH109"/>
  <c r="AH111"/>
  <c r="AH129"/>
  <c r="AH131"/>
  <c r="U139"/>
  <c r="J18" i="10" s="1"/>
  <c r="AH181" i="9"/>
  <c r="AH183"/>
  <c r="AI183" s="1"/>
  <c r="AC19"/>
  <c r="Y31"/>
  <c r="N9" i="10" s="1"/>
  <c r="AH34" i="9"/>
  <c r="AI34" s="1"/>
  <c r="U43"/>
  <c r="J10" i="10" s="1"/>
  <c r="AH37" i="9"/>
  <c r="AH39"/>
  <c r="AI39" s="1"/>
  <c r="AH42"/>
  <c r="AI42" s="1"/>
  <c r="Y67"/>
  <c r="N12" i="10" s="1"/>
  <c r="AH69" i="9"/>
  <c r="AH71"/>
  <c r="AH73"/>
  <c r="AI73" s="1"/>
  <c r="AH76"/>
  <c r="AI76" s="1"/>
  <c r="AH77"/>
  <c r="U79"/>
  <c r="J13" i="10" s="1"/>
  <c r="Y91" i="9"/>
  <c r="N14" i="10" s="1"/>
  <c r="AH93" i="9"/>
  <c r="AI93" s="1"/>
  <c r="AH96"/>
  <c r="AH97"/>
  <c r="AH99"/>
  <c r="AH101"/>
  <c r="AI101" s="1"/>
  <c r="AG115"/>
  <c r="V16" i="10" s="1"/>
  <c r="AG139" i="9"/>
  <c r="V18" i="10" s="1"/>
  <c r="AH141" i="9"/>
  <c r="AI141" s="1"/>
  <c r="AH143"/>
  <c r="AH145"/>
  <c r="AI145" s="1"/>
  <c r="AH148"/>
  <c r="AH149"/>
  <c r="AI149" s="1"/>
  <c r="U151"/>
  <c r="J19" i="10" s="1"/>
  <c r="Y163" i="9"/>
  <c r="N20" i="10" s="1"/>
  <c r="AH168" i="9"/>
  <c r="AH169"/>
  <c r="AH171"/>
  <c r="AI171" s="1"/>
  <c r="AH173"/>
  <c r="AI173" s="1"/>
  <c r="AG187"/>
  <c r="V22" i="10" s="1"/>
  <c r="AG91" i="9"/>
  <c r="V14" i="10" s="1"/>
  <c r="Y115" i="9"/>
  <c r="N16" i="10" s="1"/>
  <c r="Y139" i="9"/>
  <c r="N18" i="10" s="1"/>
  <c r="AF191" i="9"/>
  <c r="AG19"/>
  <c r="V8" i="10" s="1"/>
  <c r="AC67" i="9"/>
  <c r="R12" i="10" s="1"/>
  <c r="AH110" i="9"/>
  <c r="AH113"/>
  <c r="AG127"/>
  <c r="V17" i="10" s="1"/>
  <c r="AH130" i="9"/>
  <c r="AI130" s="1"/>
  <c r="AH135"/>
  <c r="AI135" s="1"/>
  <c r="AH138"/>
  <c r="Y151"/>
  <c r="N19" i="10" s="1"/>
  <c r="AH179" i="9"/>
  <c r="AI179" s="1"/>
  <c r="AH182"/>
  <c r="AH185"/>
  <c r="AB191"/>
  <c r="AH21"/>
  <c r="AI21" s="1"/>
  <c r="U31"/>
  <c r="J9" i="10" s="1"/>
  <c r="AH25" i="9"/>
  <c r="AI25" s="1"/>
  <c r="AH27"/>
  <c r="AI27" s="1"/>
  <c r="AH28"/>
  <c r="AI28" s="1"/>
  <c r="AH29"/>
  <c r="Y55"/>
  <c r="N11" i="10" s="1"/>
  <c r="AH59" i="9"/>
  <c r="AI59" s="1"/>
  <c r="AH61"/>
  <c r="AH62"/>
  <c r="AH63"/>
  <c r="AH65"/>
  <c r="AI65" s="1"/>
  <c r="AG79"/>
  <c r="V13" i="10" s="1"/>
  <c r="AH81" i="9"/>
  <c r="AH82"/>
  <c r="U91"/>
  <c r="J14" i="10" s="1"/>
  <c r="AH85" i="9"/>
  <c r="AI85" s="1"/>
  <c r="AH87"/>
  <c r="AI87" s="1"/>
  <c r="AH90"/>
  <c r="AG103"/>
  <c r="V15" i="10" s="1"/>
  <c r="AC115" i="9"/>
  <c r="R16" i="10" s="1"/>
  <c r="Y127" i="9"/>
  <c r="N17" i="10" s="1"/>
  <c r="AG151" i="9"/>
  <c r="V19" i="10" s="1"/>
  <c r="AH153" i="9"/>
  <c r="AI153" s="1"/>
  <c r="AH154"/>
  <c r="U163"/>
  <c r="J20" i="10" s="1"/>
  <c r="AH157" i="9"/>
  <c r="AH159"/>
  <c r="AI159" s="1"/>
  <c r="AH162"/>
  <c r="AG175"/>
  <c r="V21" i="10" s="1"/>
  <c r="AC187" i="9"/>
  <c r="R22" i="10" s="1"/>
  <c r="Y190" i="9"/>
  <c r="N23" i="10" s="1"/>
  <c r="N191" i="9"/>
  <c r="X191"/>
  <c r="AH189"/>
  <c r="AI189" s="1"/>
  <c r="X17" i="10"/>
  <c r="U190" i="9"/>
  <c r="J23" i="10" s="1"/>
  <c r="K191" i="9"/>
  <c r="V191"/>
  <c r="AD191"/>
  <c r="AG190"/>
  <c r="V23" i="10" s="1"/>
  <c r="T191" i="9"/>
  <c r="R191"/>
  <c r="Z191"/>
  <c r="Y43" i="5"/>
  <c r="N10" i="6" s="1"/>
  <c r="U151" i="5"/>
  <c r="J19" i="6" s="1"/>
  <c r="AH143" i="5"/>
  <c r="AG151"/>
  <c r="V19" i="6" s="1"/>
  <c r="AH158" i="5"/>
  <c r="AI158" s="1"/>
  <c r="AH161"/>
  <c r="AH162"/>
  <c r="AI162" s="1"/>
  <c r="AG175"/>
  <c r="V21" i="6" s="1"/>
  <c r="M8"/>
  <c r="M24" s="1"/>
  <c r="AC19" i="5"/>
  <c r="AH15"/>
  <c r="AI15" s="1"/>
  <c r="AH21"/>
  <c r="AH22"/>
  <c r="AH23"/>
  <c r="AH36"/>
  <c r="AH39"/>
  <c r="AH40"/>
  <c r="AH42"/>
  <c r="AI42" s="1"/>
  <c r="AC55"/>
  <c r="R11" i="6" s="1"/>
  <c r="AH57" i="5"/>
  <c r="AI57" s="1"/>
  <c r="U67"/>
  <c r="J12" i="6" s="1"/>
  <c r="AH59" i="5"/>
  <c r="AG67"/>
  <c r="V12" i="6" s="1"/>
  <c r="U91" i="5"/>
  <c r="J14" i="6" s="1"/>
  <c r="AH84" i="5"/>
  <c r="AI84" s="1"/>
  <c r="AH86"/>
  <c r="AI86" s="1"/>
  <c r="AH118"/>
  <c r="AH120"/>
  <c r="AI120" s="1"/>
  <c r="AH121"/>
  <c r="AI121" s="1"/>
  <c r="AH122"/>
  <c r="AH123"/>
  <c r="AH154"/>
  <c r="AH156"/>
  <c r="AI156" s="1"/>
  <c r="AC175"/>
  <c r="R21" i="6" s="1"/>
  <c r="Y19" i="5"/>
  <c r="AH16"/>
  <c r="AH17"/>
  <c r="AH18"/>
  <c r="AH34"/>
  <c r="AI34" s="1"/>
  <c r="U43"/>
  <c r="J10" i="6" s="1"/>
  <c r="AH35" i="5"/>
  <c r="AG43"/>
  <c r="V10" i="6" s="1"/>
  <c r="AH50" i="5"/>
  <c r="AH53"/>
  <c r="AH54"/>
  <c r="AH74"/>
  <c r="AH76"/>
  <c r="AI76" s="1"/>
  <c r="AH77"/>
  <c r="AH78"/>
  <c r="AI78" s="1"/>
  <c r="AG91"/>
  <c r="V14" i="6" s="1"/>
  <c r="AH106" i="5"/>
  <c r="AI106" s="1"/>
  <c r="U115"/>
  <c r="J16" i="6" s="1"/>
  <c r="AH108" i="5"/>
  <c r="AH109"/>
  <c r="AH111"/>
  <c r="AI111" s="1"/>
  <c r="AH112"/>
  <c r="AH114"/>
  <c r="AI114" s="1"/>
  <c r="AH136"/>
  <c r="Y151"/>
  <c r="N19" i="6" s="1"/>
  <c r="Y175" i="5"/>
  <c r="N21" i="6" s="1"/>
  <c r="AH182" i="5"/>
  <c r="AH184"/>
  <c r="AI184" s="1"/>
  <c r="AH185"/>
  <c r="AI185" s="1"/>
  <c r="AH186"/>
  <c r="AH9"/>
  <c r="U19"/>
  <c r="AH11"/>
  <c r="AI11" s="1"/>
  <c r="AH12"/>
  <c r="AH13"/>
  <c r="AH25"/>
  <c r="AH29"/>
  <c r="AH30"/>
  <c r="AH46"/>
  <c r="AI46" s="1"/>
  <c r="AH48"/>
  <c r="AI48" s="1"/>
  <c r="AC67"/>
  <c r="R12" i="6" s="1"/>
  <c r="Y67" i="5"/>
  <c r="N12" i="6" s="1"/>
  <c r="AH70" i="5"/>
  <c r="AH71"/>
  <c r="AC91"/>
  <c r="R14" i="6" s="1"/>
  <c r="AH94" i="5"/>
  <c r="AH97"/>
  <c r="AH98"/>
  <c r="AH100"/>
  <c r="AI100" s="1"/>
  <c r="AH101"/>
  <c r="AH102"/>
  <c r="AI102" s="1"/>
  <c r="AG115"/>
  <c r="V16" i="6" s="1"/>
  <c r="AH130" i="5"/>
  <c r="AI130" s="1"/>
  <c r="AH131"/>
  <c r="AH132"/>
  <c r="AI132" s="1"/>
  <c r="AH135"/>
  <c r="AH138"/>
  <c r="AI138" s="1"/>
  <c r="AH144"/>
  <c r="AH147"/>
  <c r="AH148"/>
  <c r="AH150"/>
  <c r="AI150" s="1"/>
  <c r="AC163"/>
  <c r="R20" i="6" s="1"/>
  <c r="AH165" i="5"/>
  <c r="AI165" s="1"/>
  <c r="U175"/>
  <c r="J21" i="6" s="1"/>
  <c r="AH168" i="5"/>
  <c r="AH170"/>
  <c r="AI170" s="1"/>
  <c r="AH171"/>
  <c r="AI171" s="1"/>
  <c r="AH172"/>
  <c r="AH173"/>
  <c r="AI173" s="1"/>
  <c r="U8" i="6"/>
  <c r="U24" s="1"/>
  <c r="AG190" i="5"/>
  <c r="V23" i="6" s="1"/>
  <c r="N191" i="5"/>
  <c r="I24" i="6"/>
  <c r="T24"/>
  <c r="U190" i="5"/>
  <c r="J23" i="6" s="1"/>
  <c r="AG151" i="3"/>
  <c r="V19" i="4" s="1"/>
  <c r="Y175" i="3"/>
  <c r="N21" i="4" s="1"/>
  <c r="AH25" i="3"/>
  <c r="AI25" s="1"/>
  <c r="AH30"/>
  <c r="AI30" s="1"/>
  <c r="U67"/>
  <c r="J12" i="4" s="1"/>
  <c r="U91" i="3"/>
  <c r="J14" i="4" s="1"/>
  <c r="AH86" i="3"/>
  <c r="AI86" s="1"/>
  <c r="AH88"/>
  <c r="AH168"/>
  <c r="AI168" s="1"/>
  <c r="AH172"/>
  <c r="AH16"/>
  <c r="AH17"/>
  <c r="AH18"/>
  <c r="AI18" s="1"/>
  <c r="AH46"/>
  <c r="AH48"/>
  <c r="AI48" s="1"/>
  <c r="AH49"/>
  <c r="AH50"/>
  <c r="AI50" s="1"/>
  <c r="AH51"/>
  <c r="AI51" s="1"/>
  <c r="AH53"/>
  <c r="AH54"/>
  <c r="AH73"/>
  <c r="AI73" s="1"/>
  <c r="AH74"/>
  <c r="AH77"/>
  <c r="AI77" s="1"/>
  <c r="AG91"/>
  <c r="V14" i="4" s="1"/>
  <c r="AH112" i="3"/>
  <c r="AI112" s="1"/>
  <c r="AC127"/>
  <c r="R17" i="4" s="1"/>
  <c r="AH130" i="3"/>
  <c r="AI130" s="1"/>
  <c r="AH131"/>
  <c r="AH132"/>
  <c r="AI132" s="1"/>
  <c r="AH133"/>
  <c r="AH135"/>
  <c r="AH136"/>
  <c r="AH138"/>
  <c r="AI138" s="1"/>
  <c r="AH154"/>
  <c r="AI154" s="1"/>
  <c r="AH156"/>
  <c r="AI156" s="1"/>
  <c r="AH157"/>
  <c r="AH158"/>
  <c r="AH159"/>
  <c r="AI159" s="1"/>
  <c r="AH161"/>
  <c r="AH162"/>
  <c r="AG175"/>
  <c r="V21" i="4" s="1"/>
  <c r="AH189" i="3"/>
  <c r="Y91"/>
  <c r="N14" i="4" s="1"/>
  <c r="AH22" i="3"/>
  <c r="AH24"/>
  <c r="AH29"/>
  <c r="AI29" s="1"/>
  <c r="AG67"/>
  <c r="V12" i="4" s="1"/>
  <c r="AH81" i="3"/>
  <c r="AH84"/>
  <c r="AI84" s="1"/>
  <c r="AH87"/>
  <c r="AI87" s="1"/>
  <c r="AH89"/>
  <c r="AI89" s="1"/>
  <c r="U175"/>
  <c r="J21" i="4" s="1"/>
  <c r="AH171" i="3"/>
  <c r="AI171" s="1"/>
  <c r="AC187"/>
  <c r="R22" i="4" s="1"/>
  <c r="AH9" i="3"/>
  <c r="AI9" s="1"/>
  <c r="AH10"/>
  <c r="AH12"/>
  <c r="AI12" s="1"/>
  <c r="Y67"/>
  <c r="N12" i="4" s="1"/>
  <c r="AH126" i="3"/>
  <c r="AH142"/>
  <c r="AI142" s="1"/>
  <c r="U151"/>
  <c r="J19" i="4" s="1"/>
  <c r="AH144" i="3"/>
  <c r="AI144" s="1"/>
  <c r="AH145"/>
  <c r="AI145" s="1"/>
  <c r="AH147"/>
  <c r="AH148"/>
  <c r="AH150"/>
  <c r="AI150" s="1"/>
  <c r="AH178"/>
  <c r="AH181"/>
  <c r="AH182"/>
  <c r="AI182" s="1"/>
  <c r="AH185"/>
  <c r="AH186"/>
  <c r="U190"/>
  <c r="J23" i="4" s="1"/>
  <c r="AG190" i="3"/>
  <c r="V23" i="4" s="1"/>
  <c r="Y190" i="3"/>
  <c r="N23" i="4" s="1"/>
  <c r="AH84" i="1"/>
  <c r="AI84" s="1"/>
  <c r="AH109"/>
  <c r="AI109" s="1"/>
  <c r="AH134"/>
  <c r="AI134" s="1"/>
  <c r="AH158"/>
  <c r="AI158" s="1"/>
  <c r="AH147"/>
  <c r="AI147" s="1"/>
  <c r="AH154"/>
  <c r="AI154" s="1"/>
  <c r="AH162"/>
  <c r="AI162" s="1"/>
  <c r="AH177"/>
  <c r="AI177" s="1"/>
  <c r="AH179"/>
  <c r="AI179" s="1"/>
  <c r="AH183"/>
  <c r="AI183" s="1"/>
  <c r="AH184"/>
  <c r="AI184" s="1"/>
  <c r="AH105"/>
  <c r="AI105" s="1"/>
  <c r="AG127"/>
  <c r="V17" i="2" s="1"/>
  <c r="U127" i="1"/>
  <c r="J17" i="2" s="1"/>
  <c r="AG163" i="1"/>
  <c r="V20" i="2" s="1"/>
  <c r="AH172" i="1"/>
  <c r="AI172" s="1"/>
  <c r="F24" i="14"/>
  <c r="K24" i="10"/>
  <c r="P24" i="12"/>
  <c r="O24" i="21"/>
  <c r="S24" i="10"/>
  <c r="B24" i="14"/>
  <c r="G24" i="21"/>
  <c r="AI9" i="20"/>
  <c r="AI13"/>
  <c r="AI15"/>
  <c r="AI17"/>
  <c r="AI18"/>
  <c r="R8" i="21"/>
  <c r="N8"/>
  <c r="AI76" i="20"/>
  <c r="AI106"/>
  <c r="AI109"/>
  <c r="AI110"/>
  <c r="AI114"/>
  <c r="B8" i="21"/>
  <c r="B24" s="1"/>
  <c r="J191" i="20"/>
  <c r="AI62"/>
  <c r="AI65"/>
  <c r="AI99"/>
  <c r="AI133"/>
  <c r="AI134"/>
  <c r="AI159"/>
  <c r="X17" i="21"/>
  <c r="AI48" i="20"/>
  <c r="AI51"/>
  <c r="AI52"/>
  <c r="AI85"/>
  <c r="AI86"/>
  <c r="AI89"/>
  <c r="AI142"/>
  <c r="AI145"/>
  <c r="AI146"/>
  <c r="AI150"/>
  <c r="AI180"/>
  <c r="AH11"/>
  <c r="AH19" s="1"/>
  <c r="AH10"/>
  <c r="AH28"/>
  <c r="AH12"/>
  <c r="AI41"/>
  <c r="AI72"/>
  <c r="AI75"/>
  <c r="AI113"/>
  <c r="F8" i="21"/>
  <c r="F24" s="1"/>
  <c r="O191" i="20"/>
  <c r="AI27"/>
  <c r="AI58"/>
  <c r="AI61"/>
  <c r="M191"/>
  <c r="D8" i="21"/>
  <c r="D24" s="1"/>
  <c r="S191" i="20"/>
  <c r="H8" i="21"/>
  <c r="W191" i="20"/>
  <c r="L8" i="21"/>
  <c r="L24" s="1"/>
  <c r="AA191" i="20"/>
  <c r="P8" i="21"/>
  <c r="P24" s="1"/>
  <c r="AE191" i="20"/>
  <c r="T8" i="21"/>
  <c r="T24" s="1"/>
  <c r="AI123" i="20"/>
  <c r="AI166"/>
  <c r="AI169"/>
  <c r="AI170"/>
  <c r="AI173"/>
  <c r="AI174"/>
  <c r="AI42"/>
  <c r="AH14"/>
  <c r="AI34"/>
  <c r="U43"/>
  <c r="AH33"/>
  <c r="AH46"/>
  <c r="AH49"/>
  <c r="AH54"/>
  <c r="AH60"/>
  <c r="AH63"/>
  <c r="AH71"/>
  <c r="Y91"/>
  <c r="AH93"/>
  <c r="AH98"/>
  <c r="AH101"/>
  <c r="AG115"/>
  <c r="AH107"/>
  <c r="AH112"/>
  <c r="AH129"/>
  <c r="AH144"/>
  <c r="AH147"/>
  <c r="AH155"/>
  <c r="Y175"/>
  <c r="AH177"/>
  <c r="AH182"/>
  <c r="AH185"/>
  <c r="AG190"/>
  <c r="V23" i="21" s="1"/>
  <c r="E24"/>
  <c r="I24"/>
  <c r="M24"/>
  <c r="Q24"/>
  <c r="U24"/>
  <c r="AH21" i="20"/>
  <c r="AH26"/>
  <c r="AH29"/>
  <c r="AG43"/>
  <c r="AH35"/>
  <c r="AH40"/>
  <c r="U67"/>
  <c r="AH57"/>
  <c r="AH70"/>
  <c r="AH73"/>
  <c r="AH78"/>
  <c r="AH84"/>
  <c r="AH87"/>
  <c r="AH95"/>
  <c r="AC115"/>
  <c r="Y115"/>
  <c r="AH117"/>
  <c r="AH122"/>
  <c r="AH125"/>
  <c r="AH131"/>
  <c r="AH136"/>
  <c r="U151"/>
  <c r="AH141"/>
  <c r="AH154"/>
  <c r="AH157"/>
  <c r="AH162"/>
  <c r="AH168"/>
  <c r="AH171"/>
  <c r="AH179"/>
  <c r="AC190"/>
  <c r="R23" i="21" s="1"/>
  <c r="Y190" i="20"/>
  <c r="N23" i="21" s="1"/>
  <c r="R191" i="20"/>
  <c r="Z191"/>
  <c r="C8" i="21"/>
  <c r="K8"/>
  <c r="K24" s="1"/>
  <c r="S8"/>
  <c r="S24" s="1"/>
  <c r="AH81" i="20"/>
  <c r="AH119"/>
  <c r="AH165"/>
  <c r="AH22"/>
  <c r="AH25"/>
  <c r="AH30"/>
  <c r="Y43"/>
  <c r="AH36"/>
  <c r="AH39"/>
  <c r="AH47"/>
  <c r="AC67"/>
  <c r="AH69"/>
  <c r="AH74"/>
  <c r="AH77"/>
  <c r="AG91"/>
  <c r="AH83"/>
  <c r="AH88"/>
  <c r="U115"/>
  <c r="AH105"/>
  <c r="AH118"/>
  <c r="AH121"/>
  <c r="AH126"/>
  <c r="AH132"/>
  <c r="AH135"/>
  <c r="AC151"/>
  <c r="AH153"/>
  <c r="AH158"/>
  <c r="AH161"/>
  <c r="AG175"/>
  <c r="AH167"/>
  <c r="AH172"/>
  <c r="U190"/>
  <c r="AH189"/>
  <c r="N191"/>
  <c r="T191"/>
  <c r="X191"/>
  <c r="AB191"/>
  <c r="AF191"/>
  <c r="AI9" i="18"/>
  <c r="AI11"/>
  <c r="AI17"/>
  <c r="AI51"/>
  <c r="AI53"/>
  <c r="AI99"/>
  <c r="AI101"/>
  <c r="AI170"/>
  <c r="AI37"/>
  <c r="AI38"/>
  <c r="AI39"/>
  <c r="AI85"/>
  <c r="AI86"/>
  <c r="AI133"/>
  <c r="AI135"/>
  <c r="R8" i="19"/>
  <c r="AI24" i="18"/>
  <c r="AI25"/>
  <c r="AI71"/>
  <c r="AI73"/>
  <c r="AI119"/>
  <c r="AI121"/>
  <c r="AI142"/>
  <c r="AI143"/>
  <c r="AI149"/>
  <c r="AI150"/>
  <c r="AI10"/>
  <c r="AI18"/>
  <c r="AI52"/>
  <c r="AI100"/>
  <c r="AI57"/>
  <c r="AI105"/>
  <c r="AI113"/>
  <c r="AI114"/>
  <c r="B8" i="19"/>
  <c r="B24" s="1"/>
  <c r="J191" i="18"/>
  <c r="J8" i="19"/>
  <c r="U11"/>
  <c r="U24" s="1"/>
  <c r="AF191" i="18"/>
  <c r="E11" i="19"/>
  <c r="E24" s="1"/>
  <c r="N191" i="18"/>
  <c r="M191"/>
  <c r="D8" i="19"/>
  <c r="D24" s="1"/>
  <c r="S191" i="18"/>
  <c r="H8" i="19"/>
  <c r="H24" s="1"/>
  <c r="W191" i="18"/>
  <c r="L8" i="19"/>
  <c r="L24" s="1"/>
  <c r="AA191" i="18"/>
  <c r="P8" i="19"/>
  <c r="P24" s="1"/>
  <c r="AE191" i="18"/>
  <c r="T8" i="19"/>
  <c r="T24" s="1"/>
  <c r="M11"/>
  <c r="X191" i="18"/>
  <c r="AI189"/>
  <c r="AH23"/>
  <c r="AH45"/>
  <c r="AH13"/>
  <c r="AH21"/>
  <c r="AH28"/>
  <c r="AG43"/>
  <c r="V10" i="19" s="1"/>
  <c r="AH36" i="18"/>
  <c r="AC55"/>
  <c r="R11" i="19" s="1"/>
  <c r="AH50" i="18"/>
  <c r="AH64"/>
  <c r="AH75"/>
  <c r="U79"/>
  <c r="J13" i="19" s="1"/>
  <c r="AC91" i="18"/>
  <c r="R14" i="19" s="1"/>
  <c r="Y91" i="18"/>
  <c r="N14" i="19" s="1"/>
  <c r="AH83" i="18"/>
  <c r="AH90"/>
  <c r="Y103"/>
  <c r="N15" i="19" s="1"/>
  <c r="AG103" i="18"/>
  <c r="V15" i="19" s="1"/>
  <c r="AH97" i="18"/>
  <c r="AH111"/>
  <c r="U115"/>
  <c r="J16" i="19" s="1"/>
  <c r="AH126" i="18"/>
  <c r="AH130"/>
  <c r="AC139"/>
  <c r="R18" i="19" s="1"/>
  <c r="AH137" i="18"/>
  <c r="AH146"/>
  <c r="Y163"/>
  <c r="N20" i="19" s="1"/>
  <c r="AH154" i="18"/>
  <c r="AG163"/>
  <c r="V20" i="19" s="1"/>
  <c r="AH161" i="18"/>
  <c r="AH165"/>
  <c r="U175"/>
  <c r="J21" i="19" s="1"/>
  <c r="O191" i="18"/>
  <c r="F8" i="19"/>
  <c r="F24" s="1"/>
  <c r="AI169" i="18"/>
  <c r="G10" i="19"/>
  <c r="G24" s="1"/>
  <c r="R191" i="18"/>
  <c r="AI167"/>
  <c r="AI174"/>
  <c r="Z191"/>
  <c r="O10" i="19"/>
  <c r="O24" s="1"/>
  <c r="AI179" i="18"/>
  <c r="AI180"/>
  <c r="AI184"/>
  <c r="AI185"/>
  <c r="AI34"/>
  <c r="AI70"/>
  <c r="AI77"/>
  <c r="AI132"/>
  <c r="AH141"/>
  <c r="AI148"/>
  <c r="K24" i="19"/>
  <c r="AH14" i="18"/>
  <c r="AI22"/>
  <c r="AH29"/>
  <c r="AH58"/>
  <c r="AH69"/>
  <c r="AH76"/>
  <c r="AG91"/>
  <c r="V14" i="19" s="1"/>
  <c r="AC103" i="18"/>
  <c r="R15" i="19" s="1"/>
  <c r="AI98" i="18"/>
  <c r="AI112"/>
  <c r="AH120"/>
  <c r="Y139"/>
  <c r="N18" i="19" s="1"/>
  <c r="AH131" i="18"/>
  <c r="AH138"/>
  <c r="AH147"/>
  <c r="U163"/>
  <c r="J20" i="19" s="1"/>
  <c r="AH155" i="18"/>
  <c r="AI162"/>
  <c r="AI168"/>
  <c r="C24" i="19"/>
  <c r="AH16" i="18"/>
  <c r="K191"/>
  <c r="V191"/>
  <c r="AD191"/>
  <c r="AH27"/>
  <c r="AC43"/>
  <c r="R10" i="19" s="1"/>
  <c r="Y43" i="18"/>
  <c r="N10" i="19" s="1"/>
  <c r="AI35" i="18"/>
  <c r="AH42"/>
  <c r="Y55"/>
  <c r="N11" i="19" s="1"/>
  <c r="AG55" i="18"/>
  <c r="V11" i="19" s="1"/>
  <c r="AI49" i="18"/>
  <c r="AI63"/>
  <c r="AH78"/>
  <c r="U91"/>
  <c r="J14" i="19" s="1"/>
  <c r="AH89" i="18"/>
  <c r="U103"/>
  <c r="J15" i="19" s="1"/>
  <c r="AH93" i="18"/>
  <c r="AH96"/>
  <c r="AH110"/>
  <c r="AH118"/>
  <c r="AI125"/>
  <c r="U139"/>
  <c r="J18" i="19" s="1"/>
  <c r="AH145" i="18"/>
  <c r="AI153"/>
  <c r="AH160"/>
  <c r="AH171"/>
  <c r="S24" i="19"/>
  <c r="AH177" i="18"/>
  <c r="AH182"/>
  <c r="U190"/>
  <c r="J23" i="19" s="1"/>
  <c r="I24"/>
  <c r="M24"/>
  <c r="Q24"/>
  <c r="AH26" i="18"/>
  <c r="U43"/>
  <c r="J10" i="19" s="1"/>
  <c r="AH54" i="18"/>
  <c r="AH60"/>
  <c r="AH88"/>
  <c r="AH94"/>
  <c r="AH122"/>
  <c r="AH144"/>
  <c r="AH172"/>
  <c r="AH178"/>
  <c r="AB191"/>
  <c r="AH12"/>
  <c r="AH40"/>
  <c r="AH46"/>
  <c r="AH74"/>
  <c r="AH82"/>
  <c r="AH102"/>
  <c r="AH108"/>
  <c r="AH129"/>
  <c r="AH136"/>
  <c r="AH158"/>
  <c r="AH166"/>
  <c r="AH186"/>
  <c r="T191"/>
  <c r="N8" i="14"/>
  <c r="AI22" i="13"/>
  <c r="AI26"/>
  <c r="AI71"/>
  <c r="AI75"/>
  <c r="AI126"/>
  <c r="AI150"/>
  <c r="AI9"/>
  <c r="J8" i="14"/>
  <c r="AI11" i="13"/>
  <c r="AI12"/>
  <c r="AI13"/>
  <c r="AI14"/>
  <c r="AI15"/>
  <c r="AI16"/>
  <c r="AI17"/>
  <c r="AI18"/>
  <c r="AI58"/>
  <c r="AI60"/>
  <c r="AI61"/>
  <c r="AI62"/>
  <c r="AI64"/>
  <c r="AI65"/>
  <c r="AI66"/>
  <c r="AI106"/>
  <c r="AI108"/>
  <c r="AI110"/>
  <c r="AI112"/>
  <c r="AI114"/>
  <c r="AI180"/>
  <c r="AI182"/>
  <c r="AI184"/>
  <c r="AI186"/>
  <c r="V8" i="14"/>
  <c r="AI47" i="13"/>
  <c r="AI48"/>
  <c r="AI52"/>
  <c r="AI54"/>
  <c r="AI96"/>
  <c r="AI98"/>
  <c r="AI100"/>
  <c r="AI102"/>
  <c r="AI166"/>
  <c r="AI168"/>
  <c r="AI170"/>
  <c r="AI172"/>
  <c r="AI23"/>
  <c r="AI25"/>
  <c r="AI27"/>
  <c r="AI74"/>
  <c r="AI124"/>
  <c r="AI144"/>
  <c r="R8" i="14"/>
  <c r="AI37" i="13"/>
  <c r="AI38"/>
  <c r="AI42"/>
  <c r="AI82"/>
  <c r="AI88"/>
  <c r="AI132"/>
  <c r="AI134"/>
  <c r="AI136"/>
  <c r="AI158"/>
  <c r="D8" i="14"/>
  <c r="D24" s="1"/>
  <c r="M191" i="13"/>
  <c r="H8" i="14"/>
  <c r="H24" s="1"/>
  <c r="S191" i="13"/>
  <c r="L8" i="14"/>
  <c r="L24" s="1"/>
  <c r="W191" i="13"/>
  <c r="P8" i="14"/>
  <c r="P24" s="1"/>
  <c r="AA191" i="13"/>
  <c r="T8" i="14"/>
  <c r="T24" s="1"/>
  <c r="AE191" i="13"/>
  <c r="AH33"/>
  <c r="AH57"/>
  <c r="AI73"/>
  <c r="AH81"/>
  <c r="AI87"/>
  <c r="AI95"/>
  <c r="AI111"/>
  <c r="AI119"/>
  <c r="AI155"/>
  <c r="AI179"/>
  <c r="E8" i="14"/>
  <c r="E24" s="1"/>
  <c r="U8"/>
  <c r="U24" s="1"/>
  <c r="AG43" i="13"/>
  <c r="V10" i="14" s="1"/>
  <c r="AH45" i="13"/>
  <c r="AG67"/>
  <c r="V12" i="14" s="1"/>
  <c r="AH69" i="13"/>
  <c r="AG91"/>
  <c r="V14" i="14" s="1"/>
  <c r="AH89" i="13"/>
  <c r="AC103"/>
  <c r="R15" i="14" s="1"/>
  <c r="AH97" i="13"/>
  <c r="AH105"/>
  <c r="AH113"/>
  <c r="AC127"/>
  <c r="R17" i="14" s="1"/>
  <c r="AH121" i="13"/>
  <c r="U139"/>
  <c r="J18" i="14" s="1"/>
  <c r="AH137" i="13"/>
  <c r="AH141"/>
  <c r="AH149"/>
  <c r="AC163"/>
  <c r="R20" i="14" s="1"/>
  <c r="AH157" i="13"/>
  <c r="AH165"/>
  <c r="AH173"/>
  <c r="AC187"/>
  <c r="R22" i="14" s="1"/>
  <c r="AH181" i="13"/>
  <c r="AH189"/>
  <c r="J191"/>
  <c r="Q8" i="14"/>
  <c r="Q24" s="1"/>
  <c r="K191" i="13"/>
  <c r="C8" i="14"/>
  <c r="C24" s="1"/>
  <c r="R191" i="13"/>
  <c r="G8" i="14"/>
  <c r="G24" s="1"/>
  <c r="V191" i="13"/>
  <c r="K8" i="14"/>
  <c r="K24" s="1"/>
  <c r="Z191" i="13"/>
  <c r="O8" i="14"/>
  <c r="O24" s="1"/>
  <c r="AD191" i="13"/>
  <c r="S8" i="14"/>
  <c r="S24" s="1"/>
  <c r="AH10" i="13"/>
  <c r="AC43"/>
  <c r="R10" i="14" s="1"/>
  <c r="AH39" i="13"/>
  <c r="AC67"/>
  <c r="R12" i="14" s="1"/>
  <c r="AH63" i="13"/>
  <c r="AC91"/>
  <c r="R14" i="14" s="1"/>
  <c r="Y103" i="13"/>
  <c r="N15" i="14" s="1"/>
  <c r="U103" i="13"/>
  <c r="J15" i="14" s="1"/>
  <c r="AH94" i="13"/>
  <c r="AI99"/>
  <c r="AG115"/>
  <c r="V16" i="14" s="1"/>
  <c r="AI107" i="13"/>
  <c r="Y127"/>
  <c r="N17" i="14" s="1"/>
  <c r="U127" i="13"/>
  <c r="J17" i="14" s="1"/>
  <c r="AH118" i="13"/>
  <c r="AG139"/>
  <c r="V18" i="14" s="1"/>
  <c r="AC139" i="13"/>
  <c r="R18" i="14" s="1"/>
  <c r="AI131" i="13"/>
  <c r="AG151"/>
  <c r="V19" i="14" s="1"/>
  <c r="AI143" i="13"/>
  <c r="Y163"/>
  <c r="N20" i="14" s="1"/>
  <c r="U163" i="13"/>
  <c r="J20" i="14" s="1"/>
  <c r="AH154" i="13"/>
  <c r="AI159"/>
  <c r="AG175"/>
  <c r="V21" i="14" s="1"/>
  <c r="Y187" i="13"/>
  <c r="N22" i="14" s="1"/>
  <c r="U187" i="13"/>
  <c r="J22" i="14" s="1"/>
  <c r="AH178" i="13"/>
  <c r="AI183"/>
  <c r="AG190"/>
  <c r="V23" i="14" s="1"/>
  <c r="M8"/>
  <c r="M24" s="1"/>
  <c r="AH21" i="13"/>
  <c r="AH29"/>
  <c r="Y43"/>
  <c r="N10" i="14" s="1"/>
  <c r="AH35" i="13"/>
  <c r="AH46"/>
  <c r="AH53"/>
  <c r="Y67"/>
  <c r="N12" i="14" s="1"/>
  <c r="AH59" i="13"/>
  <c r="AH70"/>
  <c r="AH77"/>
  <c r="Y91"/>
  <c r="N14" i="14" s="1"/>
  <c r="AH83" i="13"/>
  <c r="AH85"/>
  <c r="AH93"/>
  <c r="AH101"/>
  <c r="AC115"/>
  <c r="R16" i="14" s="1"/>
  <c r="AH109" i="13"/>
  <c r="AH117"/>
  <c r="AH125"/>
  <c r="AH133"/>
  <c r="AC151"/>
  <c r="R19" i="14" s="1"/>
  <c r="AH145" i="13"/>
  <c r="AH153"/>
  <c r="AH161"/>
  <c r="AC175"/>
  <c r="R21" i="14" s="1"/>
  <c r="AH169" i="13"/>
  <c r="AH177"/>
  <c r="AH185"/>
  <c r="AC190"/>
  <c r="R23" i="14" s="1"/>
  <c r="I8"/>
  <c r="I24" s="1"/>
  <c r="U115" i="13"/>
  <c r="J16" i="14" s="1"/>
  <c r="U151" i="13"/>
  <c r="J19" i="14" s="1"/>
  <c r="U175" i="13"/>
  <c r="J21" i="14" s="1"/>
  <c r="U190" i="13"/>
  <c r="J23" i="14" s="1"/>
  <c r="AH129" i="13"/>
  <c r="AI26" i="11"/>
  <c r="AI50"/>
  <c r="AI22"/>
  <c r="AI77"/>
  <c r="AI16"/>
  <c r="AI36"/>
  <c r="AI12"/>
  <c r="AI29"/>
  <c r="AI63"/>
  <c r="L13" i="12"/>
  <c r="L24" s="1"/>
  <c r="W191" i="11"/>
  <c r="AI84"/>
  <c r="AI168"/>
  <c r="AI171"/>
  <c r="AI172"/>
  <c r="AI11"/>
  <c r="X191"/>
  <c r="M8" i="12"/>
  <c r="M24" s="1"/>
  <c r="AI78" i="11"/>
  <c r="AI111"/>
  <c r="AI158"/>
  <c r="AI161"/>
  <c r="AI162"/>
  <c r="AB191"/>
  <c r="Q8" i="12"/>
  <c r="Q24" s="1"/>
  <c r="AI40" i="11"/>
  <c r="AI102"/>
  <c r="AI132"/>
  <c r="AI135"/>
  <c r="AI154"/>
  <c r="AC19"/>
  <c r="AH17"/>
  <c r="D24" i="12"/>
  <c r="H24"/>
  <c r="U43" i="11"/>
  <c r="J10" i="12" s="1"/>
  <c r="Y67" i="11"/>
  <c r="N12" i="12" s="1"/>
  <c r="U67" i="11"/>
  <c r="J12" i="12" s="1"/>
  <c r="AH60" i="11"/>
  <c r="AH69"/>
  <c r="Y19"/>
  <c r="AH10"/>
  <c r="AH15"/>
  <c r="AG31"/>
  <c r="V9" i="12" s="1"/>
  <c r="AH25" i="11"/>
  <c r="AI33"/>
  <c r="AH39"/>
  <c r="AI41"/>
  <c r="AG67"/>
  <c r="V12" i="12" s="1"/>
  <c r="N191" i="11"/>
  <c r="E8" i="12"/>
  <c r="E24" s="1"/>
  <c r="I8"/>
  <c r="I24" s="1"/>
  <c r="T191" i="11"/>
  <c r="T9" i="12"/>
  <c r="T24" s="1"/>
  <c r="AE191" i="11"/>
  <c r="AI70"/>
  <c r="AI87"/>
  <c r="V8" i="12"/>
  <c r="AF191" i="11"/>
  <c r="U8" i="12"/>
  <c r="U24" s="1"/>
  <c r="AI46" i="11"/>
  <c r="AI54"/>
  <c r="AI73"/>
  <c r="AI93"/>
  <c r="AI94"/>
  <c r="AI97"/>
  <c r="AI98"/>
  <c r="AI118"/>
  <c r="AI121"/>
  <c r="AI122"/>
  <c r="AI125"/>
  <c r="AI126"/>
  <c r="AI143"/>
  <c r="AI144"/>
  <c r="AI147"/>
  <c r="AI148"/>
  <c r="AI178"/>
  <c r="AI181"/>
  <c r="AI182"/>
  <c r="AI185"/>
  <c r="AI186"/>
  <c r="AI30"/>
  <c r="U19"/>
  <c r="AH14"/>
  <c r="AH24"/>
  <c r="AC43"/>
  <c r="R10" i="12" s="1"/>
  <c r="AI47" i="11"/>
  <c r="AH53"/>
  <c r="AI74"/>
  <c r="AI35"/>
  <c r="AI157"/>
  <c r="C8" i="12"/>
  <c r="C24" s="1"/>
  <c r="K191" i="11"/>
  <c r="G8" i="12"/>
  <c r="G24" s="1"/>
  <c r="R191" i="11"/>
  <c r="K8" i="12"/>
  <c r="K24" s="1"/>
  <c r="V191" i="11"/>
  <c r="O8" i="12"/>
  <c r="O24" s="1"/>
  <c r="Z191" i="11"/>
  <c r="S8" i="12"/>
  <c r="S24" s="1"/>
  <c r="AD191" i="11"/>
  <c r="AI99"/>
  <c r="AI149"/>
  <c r="AC31"/>
  <c r="R9" i="12" s="1"/>
  <c r="AH27" i="11"/>
  <c r="AH57"/>
  <c r="AH65"/>
  <c r="AG79"/>
  <c r="V13" i="12" s="1"/>
  <c r="Y127" i="11"/>
  <c r="N17" i="12" s="1"/>
  <c r="U151" i="11"/>
  <c r="J19" i="12" s="1"/>
  <c r="AC163" i="11"/>
  <c r="R20" i="12" s="1"/>
  <c r="B24"/>
  <c r="Y31" i="11"/>
  <c r="N9" i="12" s="1"/>
  <c r="AH34" i="11"/>
  <c r="AH37"/>
  <c r="AH42"/>
  <c r="Y55"/>
  <c r="N11" i="12" s="1"/>
  <c r="AH48" i="11"/>
  <c r="AH51"/>
  <c r="AH59"/>
  <c r="AC79"/>
  <c r="R13" i="12" s="1"/>
  <c r="AH81" i="11"/>
  <c r="AH86"/>
  <c r="AH89"/>
  <c r="AG103"/>
  <c r="V15" i="12" s="1"/>
  <c r="AH95" i="11"/>
  <c r="AH100"/>
  <c r="U127"/>
  <c r="J17" i="12" s="1"/>
  <c r="AH117" i="11"/>
  <c r="AC139"/>
  <c r="R18" i="12" s="1"/>
  <c r="AH130" i="11"/>
  <c r="AH133"/>
  <c r="AH138"/>
  <c r="AH142"/>
  <c r="AH145"/>
  <c r="AH150"/>
  <c r="Y163"/>
  <c r="N20" i="12" s="1"/>
  <c r="AH156" i="11"/>
  <c r="AH159"/>
  <c r="AH167"/>
  <c r="AC187"/>
  <c r="R22" i="12" s="1"/>
  <c r="AH189" i="11"/>
  <c r="S191"/>
  <c r="AA191"/>
  <c r="AI49"/>
  <c r="AI101"/>
  <c r="AI85"/>
  <c r="AH107"/>
  <c r="AI137"/>
  <c r="AI141"/>
  <c r="AI155"/>
  <c r="AH177"/>
  <c r="M191"/>
  <c r="AH9"/>
  <c r="AC55"/>
  <c r="R11" i="12" s="1"/>
  <c r="AH71" i="11"/>
  <c r="U103"/>
  <c r="J15" i="12" s="1"/>
  <c r="AH109" i="11"/>
  <c r="AH123"/>
  <c r="AG139"/>
  <c r="V18" i="12" s="1"/>
  <c r="AH165" i="11"/>
  <c r="AH173"/>
  <c r="AG187"/>
  <c r="V22" i="12" s="1"/>
  <c r="AH179" i="11"/>
  <c r="J191"/>
  <c r="O191"/>
  <c r="U31"/>
  <c r="J9" i="12" s="1"/>
  <c r="AH21" i="11"/>
  <c r="AH28"/>
  <c r="U55"/>
  <c r="J11" i="12" s="1"/>
  <c r="AH45" i="11"/>
  <c r="AH58"/>
  <c r="AH61"/>
  <c r="AH66"/>
  <c r="Y79"/>
  <c r="N13" i="12" s="1"/>
  <c r="AH72" i="11"/>
  <c r="AH75"/>
  <c r="AH83"/>
  <c r="AC103"/>
  <c r="R15" i="12" s="1"/>
  <c r="AH105" i="11"/>
  <c r="AH110"/>
  <c r="AH113"/>
  <c r="AG127"/>
  <c r="V17" i="12" s="1"/>
  <c r="AH119" i="11"/>
  <c r="AH124"/>
  <c r="Y139"/>
  <c r="N18" i="12" s="1"/>
  <c r="U163" i="11"/>
  <c r="J20" i="12" s="1"/>
  <c r="AH153" i="11"/>
  <c r="AH166"/>
  <c r="AH169"/>
  <c r="AH174"/>
  <c r="Y187"/>
  <c r="N22" i="12" s="1"/>
  <c r="AH180" i="11"/>
  <c r="AH183"/>
  <c r="F8" i="12"/>
  <c r="F24" s="1"/>
  <c r="AH129" i="11"/>
  <c r="AI157" i="9"/>
  <c r="AI17"/>
  <c r="AI51"/>
  <c r="AI119"/>
  <c r="AI113"/>
  <c r="AI185"/>
  <c r="AI37"/>
  <c r="AI71"/>
  <c r="AI99"/>
  <c r="AI143"/>
  <c r="J8" i="10"/>
  <c r="R8"/>
  <c r="AI63" i="9"/>
  <c r="AI111"/>
  <c r="AI131"/>
  <c r="AI15"/>
  <c r="AI61"/>
  <c r="AI69"/>
  <c r="AI81"/>
  <c r="AI109"/>
  <c r="AI117"/>
  <c r="AI129"/>
  <c r="AI181"/>
  <c r="AH9"/>
  <c r="AH133"/>
  <c r="O24" i="10"/>
  <c r="Y43" i="9"/>
  <c r="N10" i="10" s="1"/>
  <c r="U55" i="9"/>
  <c r="J11" i="10" s="1"/>
  <c r="AI62" i="9"/>
  <c r="AI82"/>
  <c r="AI110"/>
  <c r="AI154"/>
  <c r="AI182"/>
  <c r="AI49"/>
  <c r="AI77"/>
  <c r="AI97"/>
  <c r="AI125"/>
  <c r="AI169"/>
  <c r="AI29"/>
  <c r="Y19"/>
  <c r="AH13"/>
  <c r="AI14"/>
  <c r="AH23"/>
  <c r="AH33"/>
  <c r="AH89"/>
  <c r="AI90"/>
  <c r="AH137"/>
  <c r="AI138"/>
  <c r="AH161"/>
  <c r="AI162"/>
  <c r="F24" i="10"/>
  <c r="C24"/>
  <c r="G24"/>
  <c r="AG43" i="9"/>
  <c r="V10" i="10" s="1"/>
  <c r="AH41" i="9"/>
  <c r="AC55"/>
  <c r="R11" i="10" s="1"/>
  <c r="AH47" i="9"/>
  <c r="AI48"/>
  <c r="U67"/>
  <c r="J12" i="10" s="1"/>
  <c r="AH57" i="9"/>
  <c r="AH75"/>
  <c r="AC91"/>
  <c r="R14" i="10" s="1"/>
  <c r="AH95" i="9"/>
  <c r="AI96"/>
  <c r="U115"/>
  <c r="J16" i="10" s="1"/>
  <c r="AH105" i="9"/>
  <c r="AH123"/>
  <c r="AI124"/>
  <c r="AC139"/>
  <c r="R18" i="10" s="1"/>
  <c r="AH147" i="9"/>
  <c r="AI148"/>
  <c r="AC163"/>
  <c r="R20" i="10" s="1"/>
  <c r="AH167" i="9"/>
  <c r="AI168"/>
  <c r="U187"/>
  <c r="J22" i="10" s="1"/>
  <c r="AH177" i="9"/>
  <c r="AI45"/>
  <c r="J191"/>
  <c r="AH30"/>
  <c r="AH36"/>
  <c r="AH50"/>
  <c r="AH64"/>
  <c r="AH78"/>
  <c r="AH84"/>
  <c r="AH98"/>
  <c r="AH118"/>
  <c r="AH132"/>
  <c r="AH142"/>
  <c r="AH150"/>
  <c r="AH156"/>
  <c r="AH165"/>
  <c r="AH170"/>
  <c r="AH184"/>
  <c r="D24" i="10"/>
  <c r="L24"/>
  <c r="T24"/>
  <c r="AH10" i="9"/>
  <c r="AH18"/>
  <c r="E24" i="10"/>
  <c r="I24"/>
  <c r="M24"/>
  <c r="Q24"/>
  <c r="U24"/>
  <c r="AH24" i="9"/>
  <c r="AH38"/>
  <c r="AH52"/>
  <c r="AH58"/>
  <c r="AH66"/>
  <c r="AH72"/>
  <c r="AH86"/>
  <c r="AH100"/>
  <c r="U103"/>
  <c r="J15" i="10" s="1"/>
  <c r="AH106" i="9"/>
  <c r="AH114"/>
  <c r="AH120"/>
  <c r="AH134"/>
  <c r="AH144"/>
  <c r="AH158"/>
  <c r="AH172"/>
  <c r="AH178"/>
  <c r="AH186"/>
  <c r="B8" i="10"/>
  <c r="B24" s="1"/>
  <c r="AH16" i="9"/>
  <c r="O191"/>
  <c r="AH22"/>
  <c r="AH70"/>
  <c r="AH112"/>
  <c r="AH126"/>
  <c r="AH12"/>
  <c r="M191"/>
  <c r="S191"/>
  <c r="W191"/>
  <c r="AA191"/>
  <c r="AE191"/>
  <c r="AH26"/>
  <c r="AH35"/>
  <c r="AH40"/>
  <c r="AH46"/>
  <c r="AH54"/>
  <c r="AH60"/>
  <c r="AH74"/>
  <c r="AH83"/>
  <c r="AH88"/>
  <c r="AH94"/>
  <c r="AH102"/>
  <c r="AH108"/>
  <c r="AH122"/>
  <c r="AH136"/>
  <c r="AH146"/>
  <c r="AH155"/>
  <c r="AH160"/>
  <c r="AH166"/>
  <c r="AH174"/>
  <c r="AH180"/>
  <c r="H8" i="10"/>
  <c r="H24" s="1"/>
  <c r="P8"/>
  <c r="P24" s="1"/>
  <c r="D24" i="6"/>
  <c r="L24"/>
  <c r="H24"/>
  <c r="P24"/>
  <c r="AI9" i="5"/>
  <c r="AI12"/>
  <c r="AI25"/>
  <c r="AI29"/>
  <c r="AI70"/>
  <c r="AI94"/>
  <c r="AI97"/>
  <c r="AI98"/>
  <c r="AI101"/>
  <c r="AI131"/>
  <c r="AI135"/>
  <c r="AI144"/>
  <c r="AI147"/>
  <c r="AI148"/>
  <c r="AI168"/>
  <c r="AI172"/>
  <c r="V8" i="6"/>
  <c r="AI26" i="5"/>
  <c r="AI27"/>
  <c r="AI60"/>
  <c r="AI63"/>
  <c r="AI64"/>
  <c r="AI88"/>
  <c r="AI126"/>
  <c r="AI161"/>
  <c r="R8" i="6"/>
  <c r="AH31" i="5"/>
  <c r="AI21"/>
  <c r="AI22"/>
  <c r="AI23"/>
  <c r="AI36"/>
  <c r="AI39"/>
  <c r="AI40"/>
  <c r="AI118"/>
  <c r="AI122"/>
  <c r="AI154"/>
  <c r="Q24" i="6"/>
  <c r="E24"/>
  <c r="J8"/>
  <c r="AI13" i="5"/>
  <c r="AI30"/>
  <c r="N8" i="6"/>
  <c r="AI16" i="5"/>
  <c r="AI17"/>
  <c r="AI18"/>
  <c r="AI50"/>
  <c r="AI53"/>
  <c r="AI54"/>
  <c r="AI74"/>
  <c r="AI77"/>
  <c r="AI108"/>
  <c r="AI112"/>
  <c r="AI136"/>
  <c r="AI178"/>
  <c r="AI181"/>
  <c r="AI182"/>
  <c r="AI186"/>
  <c r="B24" i="6"/>
  <c r="C8"/>
  <c r="C24" s="1"/>
  <c r="K191" i="5"/>
  <c r="O8" i="6"/>
  <c r="O24" s="1"/>
  <c r="Z191" i="5"/>
  <c r="AI35"/>
  <c r="AI49"/>
  <c r="AI59"/>
  <c r="AI125"/>
  <c r="AI65"/>
  <c r="AI71"/>
  <c r="AH93"/>
  <c r="AI109"/>
  <c r="AI123"/>
  <c r="AI179"/>
  <c r="T191"/>
  <c r="AB191"/>
  <c r="O191"/>
  <c r="AH37"/>
  <c r="AC79"/>
  <c r="R13" i="6" s="1"/>
  <c r="AH81" i="5"/>
  <c r="AH95"/>
  <c r="U127"/>
  <c r="J17" i="6" s="1"/>
  <c r="AH145" i="5"/>
  <c r="Y163"/>
  <c r="N20" i="6" s="1"/>
  <c r="AH159" i="5"/>
  <c r="AH167"/>
  <c r="AC187"/>
  <c r="R22" i="6" s="1"/>
  <c r="AH189" i="5"/>
  <c r="S191"/>
  <c r="AA191"/>
  <c r="AG31"/>
  <c r="V9" i="6" s="1"/>
  <c r="U55" i="5"/>
  <c r="J11" i="6" s="1"/>
  <c r="AH45" i="5"/>
  <c r="AH58"/>
  <c r="AH61"/>
  <c r="AH66"/>
  <c r="Y79"/>
  <c r="N13" i="6" s="1"/>
  <c r="AH72" i="5"/>
  <c r="AH75"/>
  <c r="AH83"/>
  <c r="AC103"/>
  <c r="R15" i="6" s="1"/>
  <c r="AH105" i="5"/>
  <c r="AH110"/>
  <c r="AH113"/>
  <c r="AG127"/>
  <c r="V17" i="6" s="1"/>
  <c r="AH119" i="5"/>
  <c r="AH124"/>
  <c r="Y139"/>
  <c r="N18" i="6" s="1"/>
  <c r="U163" i="5"/>
  <c r="J20" i="6" s="1"/>
  <c r="AH153" i="5"/>
  <c r="AH166"/>
  <c r="AH169"/>
  <c r="AH174"/>
  <c r="Y187"/>
  <c r="N22" i="6" s="1"/>
  <c r="AH180" i="5"/>
  <c r="AH183"/>
  <c r="G8" i="6"/>
  <c r="G24" s="1"/>
  <c r="R191" i="5"/>
  <c r="K8" i="6"/>
  <c r="K24" s="1"/>
  <c r="V191" i="5"/>
  <c r="S8" i="6"/>
  <c r="S24" s="1"/>
  <c r="AD191" i="5"/>
  <c r="AI87"/>
  <c r="AI143"/>
  <c r="AI157"/>
  <c r="AI73"/>
  <c r="AH10"/>
  <c r="AH67"/>
  <c r="J191"/>
  <c r="U31"/>
  <c r="J9" i="6" s="1"/>
  <c r="Y55" i="5"/>
  <c r="N11" i="6" s="1"/>
  <c r="AH51" i="5"/>
  <c r="AH89"/>
  <c r="AG103"/>
  <c r="V15" i="6" s="1"/>
  <c r="AH117" i="5"/>
  <c r="AH133"/>
  <c r="AC31"/>
  <c r="R9" i="6" s="1"/>
  <c r="AH33" i="5"/>
  <c r="AH38"/>
  <c r="AH41"/>
  <c r="AG55"/>
  <c r="V11" i="6" s="1"/>
  <c r="AH47" i="5"/>
  <c r="AH52"/>
  <c r="U79"/>
  <c r="J13" i="6" s="1"/>
  <c r="AH69" i="5"/>
  <c r="AH82"/>
  <c r="AH85"/>
  <c r="AH90"/>
  <c r="Y103"/>
  <c r="N15" i="6" s="1"/>
  <c r="AH96" i="5"/>
  <c r="AH99"/>
  <c r="AH107"/>
  <c r="AC127"/>
  <c r="R17" i="6" s="1"/>
  <c r="U139" i="5"/>
  <c r="J18" i="6" s="1"/>
  <c r="AH134" i="5"/>
  <c r="AH137"/>
  <c r="AH141"/>
  <c r="AH146"/>
  <c r="AH149"/>
  <c r="AG163"/>
  <c r="V20" i="6" s="1"/>
  <c r="AH155" i="5"/>
  <c r="AH160"/>
  <c r="U187"/>
  <c r="J22" i="6" s="1"/>
  <c r="AH177" i="5"/>
  <c r="M191"/>
  <c r="W191"/>
  <c r="AE191"/>
  <c r="F8" i="6"/>
  <c r="F24" s="1"/>
  <c r="AH129" i="5"/>
  <c r="P24" i="4"/>
  <c r="AI24" i="3"/>
  <c r="AI16"/>
  <c r="AI46"/>
  <c r="AI54"/>
  <c r="AI136"/>
  <c r="AI10"/>
  <c r="AI22"/>
  <c r="AI36"/>
  <c r="AI98"/>
  <c r="G8" i="4"/>
  <c r="G24" s="1"/>
  <c r="R191" i="3"/>
  <c r="Q8" i="4"/>
  <c r="Q24" s="1"/>
  <c r="AB191" i="3"/>
  <c r="T9" i="4"/>
  <c r="T24" s="1"/>
  <c r="AE191" i="3"/>
  <c r="AI40"/>
  <c r="AI53"/>
  <c r="AF191"/>
  <c r="U8" i="4"/>
  <c r="U24" s="1"/>
  <c r="AI49" i="3"/>
  <c r="H11" i="4"/>
  <c r="H24" s="1"/>
  <c r="S191" i="3"/>
  <c r="AI59"/>
  <c r="AI88"/>
  <c r="AI131"/>
  <c r="AI157"/>
  <c r="AI158"/>
  <c r="AI161"/>
  <c r="AI162"/>
  <c r="N191"/>
  <c r="E8" i="4"/>
  <c r="E24" s="1"/>
  <c r="I8"/>
  <c r="I24" s="1"/>
  <c r="T191" i="3"/>
  <c r="O8" i="4"/>
  <c r="O24" s="1"/>
  <c r="Z191" i="3"/>
  <c r="L9" i="4"/>
  <c r="L24" s="1"/>
  <c r="W191" i="3"/>
  <c r="AI94"/>
  <c r="AI121"/>
  <c r="AI147"/>
  <c r="AI148"/>
  <c r="AI178"/>
  <c r="AI181"/>
  <c r="AI185"/>
  <c r="AI186"/>
  <c r="AI17"/>
  <c r="Y115"/>
  <c r="N16" i="4" s="1"/>
  <c r="U115" i="3"/>
  <c r="J16" i="4" s="1"/>
  <c r="AI133" i="3"/>
  <c r="AC19"/>
  <c r="AH13"/>
  <c r="AH37"/>
  <c r="AH42"/>
  <c r="AH47"/>
  <c r="AH78"/>
  <c r="AC91"/>
  <c r="R14" i="4" s="1"/>
  <c r="AI95" i="3"/>
  <c r="AG115"/>
  <c r="V16" i="4" s="1"/>
  <c r="AH122" i="3"/>
  <c r="C8" i="4"/>
  <c r="C24" s="1"/>
  <c r="K191" i="3"/>
  <c r="AI39"/>
  <c r="AI60"/>
  <c r="AI111"/>
  <c r="AI126"/>
  <c r="AI135"/>
  <c r="AI172"/>
  <c r="K8" i="4"/>
  <c r="K24" s="1"/>
  <c r="V191" i="3"/>
  <c r="D11" i="4"/>
  <c r="D24" s="1"/>
  <c r="M191" i="3"/>
  <c r="AI97"/>
  <c r="AI125"/>
  <c r="X191"/>
  <c r="M8" i="4"/>
  <c r="M24" s="1"/>
  <c r="S8"/>
  <c r="S24" s="1"/>
  <c r="AD191" i="3"/>
  <c r="AI63"/>
  <c r="AI74"/>
  <c r="AI102"/>
  <c r="AI118"/>
  <c r="AI81"/>
  <c r="AH117"/>
  <c r="AG19"/>
  <c r="AH11"/>
  <c r="AH19" s="1"/>
  <c r="AI33"/>
  <c r="AG43"/>
  <c r="V10" i="4" s="1"/>
  <c r="AH70" i="3"/>
  <c r="AH108"/>
  <c r="Y19"/>
  <c r="AH15"/>
  <c r="AG31"/>
  <c r="V9" i="4" s="1"/>
  <c r="AH23" i="3"/>
  <c r="AH26"/>
  <c r="AC43"/>
  <c r="R10" i="4" s="1"/>
  <c r="U43" i="3"/>
  <c r="J10" i="4" s="1"/>
  <c r="AH41" i="3"/>
  <c r="AI64"/>
  <c r="AG103"/>
  <c r="V15" i="4" s="1"/>
  <c r="AH101" i="3"/>
  <c r="AH52"/>
  <c r="U79"/>
  <c r="J13" i="4" s="1"/>
  <c r="AH69" i="3"/>
  <c r="AH82"/>
  <c r="AH85"/>
  <c r="AH90"/>
  <c r="AH96"/>
  <c r="AH99"/>
  <c r="AH107"/>
  <c r="U139"/>
  <c r="J18" i="4" s="1"/>
  <c r="AH134" i="3"/>
  <c r="AH137"/>
  <c r="AH141"/>
  <c r="AH146"/>
  <c r="AH149"/>
  <c r="AG163"/>
  <c r="V20" i="4" s="1"/>
  <c r="AH155" i="3"/>
  <c r="AH160"/>
  <c r="U187"/>
  <c r="J22" i="4" s="1"/>
  <c r="AH177" i="3"/>
  <c r="J191"/>
  <c r="O191"/>
  <c r="U19"/>
  <c r="U31"/>
  <c r="J9" i="4" s="1"/>
  <c r="AH21" i="3"/>
  <c r="AH27"/>
  <c r="AH35"/>
  <c r="AC55"/>
  <c r="R11" i="4" s="1"/>
  <c r="AH57" i="3"/>
  <c r="AH62"/>
  <c r="AH65"/>
  <c r="AG79"/>
  <c r="V13" i="4" s="1"/>
  <c r="AH71" i="3"/>
  <c r="AH76"/>
  <c r="U103"/>
  <c r="J15" i="4" s="1"/>
  <c r="AH93" i="3"/>
  <c r="AH106"/>
  <c r="AH109"/>
  <c r="AH114"/>
  <c r="Y127"/>
  <c r="N17" i="4" s="1"/>
  <c r="AH120" i="3"/>
  <c r="AH123"/>
  <c r="AG139"/>
  <c r="V18" i="4" s="1"/>
  <c r="AH143" i="3"/>
  <c r="AC163"/>
  <c r="R20" i="4" s="1"/>
  <c r="AH165" i="3"/>
  <c r="AH170"/>
  <c r="AH173"/>
  <c r="AG187"/>
  <c r="V22" i="4" s="1"/>
  <c r="AH179" i="3"/>
  <c r="AH184"/>
  <c r="B8" i="4"/>
  <c r="B24" s="1"/>
  <c r="AH167" i="3"/>
  <c r="AI189"/>
  <c r="AA191"/>
  <c r="AC31"/>
  <c r="R9" i="4" s="1"/>
  <c r="AH28" i="3"/>
  <c r="U55"/>
  <c r="J11" i="4" s="1"/>
  <c r="AH45" i="3"/>
  <c r="AH58"/>
  <c r="AH61"/>
  <c r="AH66"/>
  <c r="Y79"/>
  <c r="N13" i="4" s="1"/>
  <c r="AH72" i="3"/>
  <c r="AH75"/>
  <c r="AH83"/>
  <c r="AC103"/>
  <c r="R15" i="4" s="1"/>
  <c r="AH105" i="3"/>
  <c r="AH110"/>
  <c r="AH113"/>
  <c r="AG127"/>
  <c r="V17" i="4" s="1"/>
  <c r="AH119" i="3"/>
  <c r="AH124"/>
  <c r="U163"/>
  <c r="J20" i="4" s="1"/>
  <c r="AH153" i="3"/>
  <c r="AH166"/>
  <c r="AH169"/>
  <c r="AH174"/>
  <c r="Y187"/>
  <c r="N22" i="4" s="1"/>
  <c r="AH180" i="3"/>
  <c r="AH183"/>
  <c r="F8" i="4"/>
  <c r="F24" s="1"/>
  <c r="AH129" i="3"/>
  <c r="AG19" i="1"/>
  <c r="V8" i="2" s="1"/>
  <c r="Y19" i="1"/>
  <c r="N8" i="2" s="1"/>
  <c r="AH33" i="1"/>
  <c r="AI33" s="1"/>
  <c r="AH69"/>
  <c r="AI69" s="1"/>
  <c r="AH76"/>
  <c r="AI76" s="1"/>
  <c r="AH82"/>
  <c r="AI82" s="1"/>
  <c r="AH88"/>
  <c r="AI88" s="1"/>
  <c r="AH93"/>
  <c r="AH100"/>
  <c r="AI100" s="1"/>
  <c r="U115"/>
  <c r="J16" i="2" s="1"/>
  <c r="Y151" i="1"/>
  <c r="N19" i="2" s="1"/>
  <c r="AH142" i="1"/>
  <c r="AI142" s="1"/>
  <c r="AH143"/>
  <c r="AI143" s="1"/>
  <c r="AH144"/>
  <c r="AI144" s="1"/>
  <c r="AH145"/>
  <c r="AI145" s="1"/>
  <c r="AH149"/>
  <c r="AI149" s="1"/>
  <c r="AH156"/>
  <c r="AI156" s="1"/>
  <c r="AH160"/>
  <c r="AI160" s="1"/>
  <c r="AH35"/>
  <c r="AI35" s="1"/>
  <c r="AH41"/>
  <c r="AI41" s="1"/>
  <c r="Y67"/>
  <c r="N12" i="2" s="1"/>
  <c r="AH66" i="1"/>
  <c r="AI66" s="1"/>
  <c r="AC127"/>
  <c r="R17" i="2" s="1"/>
  <c r="AH122" i="1"/>
  <c r="AI122" s="1"/>
  <c r="AH123"/>
  <c r="AI123" s="1"/>
  <c r="AH126"/>
  <c r="AI126" s="1"/>
  <c r="AH129"/>
  <c r="AI129" s="1"/>
  <c r="AH130"/>
  <c r="AI130" s="1"/>
  <c r="AH131"/>
  <c r="AI131" s="1"/>
  <c r="AH132"/>
  <c r="AI132" s="1"/>
  <c r="AH133"/>
  <c r="AI133" s="1"/>
  <c r="AH135"/>
  <c r="AI135" s="1"/>
  <c r="AH136"/>
  <c r="AI136" s="1"/>
  <c r="AH137"/>
  <c r="AI137" s="1"/>
  <c r="AH169"/>
  <c r="AI169" s="1"/>
  <c r="AC187"/>
  <c r="R22" i="2" s="1"/>
  <c r="AH78" i="1"/>
  <c r="AI78" s="1"/>
  <c r="AH90"/>
  <c r="AI90" s="1"/>
  <c r="AH146"/>
  <c r="AI146" s="1"/>
  <c r="AH28"/>
  <c r="AI28" s="1"/>
  <c r="AH30"/>
  <c r="AI30" s="1"/>
  <c r="AH60"/>
  <c r="AI60" s="1"/>
  <c r="AC115"/>
  <c r="R16" i="2" s="1"/>
  <c r="AH110" i="1"/>
  <c r="AI110" s="1"/>
  <c r="AH174"/>
  <c r="AI174" s="1"/>
  <c r="AH178"/>
  <c r="AI178" s="1"/>
  <c r="AH181"/>
  <c r="AI181" s="1"/>
  <c r="AH59"/>
  <c r="AI59" s="1"/>
  <c r="AH61"/>
  <c r="AI61" s="1"/>
  <c r="AH62"/>
  <c r="AI62" s="1"/>
  <c r="AH63"/>
  <c r="AI63" s="1"/>
  <c r="AC67"/>
  <c r="R12" i="2" s="1"/>
  <c r="AH58" i="1"/>
  <c r="AI58" s="1"/>
  <c r="AC190"/>
  <c r="R23" i="2" s="1"/>
  <c r="AH9" i="1"/>
  <c r="AI9" s="1"/>
  <c r="C24" i="2"/>
  <c r="AA191" i="1"/>
  <c r="AE191"/>
  <c r="AH25"/>
  <c r="AI25" s="1"/>
  <c r="AH45"/>
  <c r="AI45" s="1"/>
  <c r="AH50"/>
  <c r="AI50" s="1"/>
  <c r="AH53"/>
  <c r="AI53" s="1"/>
  <c r="AC79"/>
  <c r="R13" i="2" s="1"/>
  <c r="AH72" i="1"/>
  <c r="AI72" s="1"/>
  <c r="AH74"/>
  <c r="AI74" s="1"/>
  <c r="AH83"/>
  <c r="AI83" s="1"/>
  <c r="AH85"/>
  <c r="AI85" s="1"/>
  <c r="AH87"/>
  <c r="AI87" s="1"/>
  <c r="AH89"/>
  <c r="AI89" s="1"/>
  <c r="AH94"/>
  <c r="AI94" s="1"/>
  <c r="AH96"/>
  <c r="AI96" s="1"/>
  <c r="AH98"/>
  <c r="AI98" s="1"/>
  <c r="AH157"/>
  <c r="AI157" s="1"/>
  <c r="AH167"/>
  <c r="AI167" s="1"/>
  <c r="AH170"/>
  <c r="AI170" s="1"/>
  <c r="Y190"/>
  <c r="N23" i="2" s="1"/>
  <c r="AH189" i="1"/>
  <c r="AH10"/>
  <c r="AI10" s="1"/>
  <c r="AH14"/>
  <c r="AI14" s="1"/>
  <c r="Y31"/>
  <c r="N9" i="2" s="1"/>
  <c r="AH47" i="1"/>
  <c r="AI47" s="1"/>
  <c r="AH118"/>
  <c r="AI118" s="1"/>
  <c r="AH119"/>
  <c r="AI119" s="1"/>
  <c r="AH155"/>
  <c r="AI155" s="1"/>
  <c r="AH168"/>
  <c r="AI168" s="1"/>
  <c r="AG55"/>
  <c r="V11" i="2" s="1"/>
  <c r="AG190" i="1"/>
  <c r="V23" i="2" s="1"/>
  <c r="K191" i="1"/>
  <c r="U187"/>
  <c r="J22" i="2" s="1"/>
  <c r="AG31" i="1"/>
  <c r="V9" i="2" s="1"/>
  <c r="AH36" i="1"/>
  <c r="AI36" s="1"/>
  <c r="AH37"/>
  <c r="AI37" s="1"/>
  <c r="AH38"/>
  <c r="AI38" s="1"/>
  <c r="AH40"/>
  <c r="AI40" s="1"/>
  <c r="AH42"/>
  <c r="AI42" s="1"/>
  <c r="AH48"/>
  <c r="AI48" s="1"/>
  <c r="AH49"/>
  <c r="AI49" s="1"/>
  <c r="AG67"/>
  <c r="V12" i="2" s="1"/>
  <c r="AH65" i="1"/>
  <c r="AI65" s="1"/>
  <c r="AH111"/>
  <c r="AI111" s="1"/>
  <c r="AH112"/>
  <c r="AI112" s="1"/>
  <c r="AH153"/>
  <c r="AI153" s="1"/>
  <c r="AH173"/>
  <c r="AI173" s="1"/>
  <c r="AH182"/>
  <c r="AI182" s="1"/>
  <c r="J191"/>
  <c r="B24" i="2"/>
  <c r="D24"/>
  <c r="U55" i="1"/>
  <c r="J11" i="2" s="1"/>
  <c r="AH46" i="1"/>
  <c r="AI46" s="1"/>
  <c r="Y115"/>
  <c r="N16" i="2" s="1"/>
  <c r="AH106" i="1"/>
  <c r="AH57"/>
  <c r="U67"/>
  <c r="J12" i="2" s="1"/>
  <c r="AH21" i="1"/>
  <c r="U31"/>
  <c r="J9" i="2" s="1"/>
  <c r="U190" i="1"/>
  <c r="J23" i="2" s="1"/>
  <c r="AH24" i="1"/>
  <c r="AI24" s="1"/>
  <c r="AH26"/>
  <c r="AI26" s="1"/>
  <c r="AH71"/>
  <c r="AI71" s="1"/>
  <c r="AH114"/>
  <c r="AI114" s="1"/>
  <c r="AH161"/>
  <c r="AI161" s="1"/>
  <c r="AC175"/>
  <c r="R21" i="2" s="1"/>
  <c r="AH166" i="1"/>
  <c r="AI166" s="1"/>
  <c r="Y187"/>
  <c r="N22" i="2" s="1"/>
  <c r="AH180" i="1"/>
  <c r="AI180" s="1"/>
  <c r="AI93"/>
  <c r="AB191"/>
  <c r="T191"/>
  <c r="U79"/>
  <c r="J13" i="2" s="1"/>
  <c r="AH13" i="1"/>
  <c r="AI13" s="1"/>
  <c r="N191"/>
  <c r="I24" i="2"/>
  <c r="AH52" i="1"/>
  <c r="AI52" s="1"/>
  <c r="AH54"/>
  <c r="AI54" s="1"/>
  <c r="AH95"/>
  <c r="AI95" s="1"/>
  <c r="AH97"/>
  <c r="AI97" s="1"/>
  <c r="AH99"/>
  <c r="AI99" s="1"/>
  <c r="AH101"/>
  <c r="AI101" s="1"/>
  <c r="AH102"/>
  <c r="AI102" s="1"/>
  <c r="AH107"/>
  <c r="AI107" s="1"/>
  <c r="AH108"/>
  <c r="AI108" s="1"/>
  <c r="AH159"/>
  <c r="AI159" s="1"/>
  <c r="AH171"/>
  <c r="AI171" s="1"/>
  <c r="AG187"/>
  <c r="V22" i="2" s="1"/>
  <c r="AH186" i="1"/>
  <c r="AI186" s="1"/>
  <c r="W191"/>
  <c r="L8" i="2"/>
  <c r="L24" s="1"/>
  <c r="U43" i="1"/>
  <c r="J10" i="2" s="1"/>
  <c r="AH34" i="1"/>
  <c r="AI34" s="1"/>
  <c r="AF191"/>
  <c r="U10" i="2"/>
  <c r="U24" s="1"/>
  <c r="O24"/>
  <c r="AH27" i="1"/>
  <c r="AI27" s="1"/>
  <c r="O191"/>
  <c r="AH70"/>
  <c r="AI70" s="1"/>
  <c r="AH73"/>
  <c r="AI73" s="1"/>
  <c r="U139"/>
  <c r="J18" i="2" s="1"/>
  <c r="Y175" i="1"/>
  <c r="N21" i="2" s="1"/>
  <c r="AH141" i="1"/>
  <c r="M191"/>
  <c r="AH51"/>
  <c r="AI51" s="1"/>
  <c r="AH64"/>
  <c r="AI64" s="1"/>
  <c r="Y163"/>
  <c r="N20" i="2" s="1"/>
  <c r="AH165" i="1"/>
  <c r="Y127"/>
  <c r="N17" i="2" s="1"/>
  <c r="H24"/>
  <c r="AC55" i="1"/>
  <c r="R11" i="2" s="1"/>
  <c r="AH81" i="1"/>
  <c r="AH22"/>
  <c r="AI22" s="1"/>
  <c r="U163"/>
  <c r="J20" i="2" s="1"/>
  <c r="AH117" i="1"/>
  <c r="U175"/>
  <c r="J21" i="2" s="1"/>
  <c r="Z191" i="1"/>
  <c r="R191"/>
  <c r="K24" i="2"/>
  <c r="F9"/>
  <c r="F24" s="1"/>
  <c r="S24"/>
  <c r="M24"/>
  <c r="Y79" i="1"/>
  <c r="N13" i="2" s="1"/>
  <c r="AH11" i="1"/>
  <c r="AH12"/>
  <c r="AI12" s="1"/>
  <c r="AH15"/>
  <c r="AI15" s="1"/>
  <c r="AH16"/>
  <c r="AI16" s="1"/>
  <c r="AH17"/>
  <c r="AI17" s="1"/>
  <c r="AH18"/>
  <c r="AI18" s="1"/>
  <c r="X191"/>
  <c r="Q24" i="2"/>
  <c r="S191" i="1"/>
  <c r="V191"/>
  <c r="E8" i="2"/>
  <c r="E24" s="1"/>
  <c r="AD191" i="1"/>
  <c r="T8" i="2"/>
  <c r="T24" s="1"/>
  <c r="U19" i="1"/>
  <c r="G8" i="2"/>
  <c r="G24" s="1"/>
  <c r="P8"/>
  <c r="P24" s="1"/>
  <c r="AJ55" i="26" l="1"/>
  <c r="J16" i="21"/>
  <c r="J16" i="27"/>
  <c r="J16" i="25"/>
  <c r="J16" i="23"/>
  <c r="J19" i="21"/>
  <c r="J19" i="23"/>
  <c r="J19" i="25"/>
  <c r="J19" i="27"/>
  <c r="V11" i="21"/>
  <c r="V11" i="23"/>
  <c r="V11" i="27"/>
  <c r="V11" i="25"/>
  <c r="V8" i="21"/>
  <c r="V8" i="27"/>
  <c r="V8" i="25"/>
  <c r="V8" i="23"/>
  <c r="N9" i="21"/>
  <c r="N9" i="25"/>
  <c r="N9" i="23"/>
  <c r="N9" i="27"/>
  <c r="J8" i="21"/>
  <c r="J8" i="27"/>
  <c r="J8" i="25"/>
  <c r="J8" i="23"/>
  <c r="H24"/>
  <c r="B24"/>
  <c r="G24" i="25"/>
  <c r="S24"/>
  <c r="M24" i="23"/>
  <c r="D24"/>
  <c r="T24" i="25"/>
  <c r="O24" i="27"/>
  <c r="I24" i="25"/>
  <c r="E24"/>
  <c r="K24"/>
  <c r="F24" i="23"/>
  <c r="B24" i="27"/>
  <c r="V14" i="21"/>
  <c r="V14" i="23"/>
  <c r="V14" i="25"/>
  <c r="V14" i="27"/>
  <c r="R12" i="21"/>
  <c r="R12" i="27"/>
  <c r="R24" s="1"/>
  <c r="R12" i="25"/>
  <c r="R12" i="23"/>
  <c r="N10" i="21"/>
  <c r="N10" i="25"/>
  <c r="N10" i="27"/>
  <c r="N10" i="23"/>
  <c r="R16" i="21"/>
  <c r="R16" i="27"/>
  <c r="R16" i="25"/>
  <c r="R16" i="23"/>
  <c r="J12" i="21"/>
  <c r="J12" i="27"/>
  <c r="J12" i="25"/>
  <c r="J12" i="23"/>
  <c r="N21" i="21"/>
  <c r="N21" i="27"/>
  <c r="N21" i="25"/>
  <c r="N21" i="23"/>
  <c r="W8" i="27"/>
  <c r="W8" i="23"/>
  <c r="W8" i="25"/>
  <c r="R18" i="21"/>
  <c r="R18" i="25"/>
  <c r="R18" i="27"/>
  <c r="R18" i="23"/>
  <c r="J17" i="21"/>
  <c r="J17" i="25"/>
  <c r="J17" i="27"/>
  <c r="J17" i="23"/>
  <c r="V13" i="21"/>
  <c r="V13" i="25"/>
  <c r="V13" i="27"/>
  <c r="V13" i="23"/>
  <c r="N11" i="21"/>
  <c r="N11" i="23"/>
  <c r="N11" i="27"/>
  <c r="N11" i="25"/>
  <c r="J22" i="21"/>
  <c r="J22" i="25"/>
  <c r="J22" i="27"/>
  <c r="J22" i="23"/>
  <c r="V15" i="21"/>
  <c r="V15" i="23"/>
  <c r="V15" i="27"/>
  <c r="V15" i="25"/>
  <c r="J13" i="21"/>
  <c r="J13" i="25"/>
  <c r="J13" i="27"/>
  <c r="J13" i="23"/>
  <c r="N18" i="21"/>
  <c r="N18" i="25"/>
  <c r="N18" i="27"/>
  <c r="N18" i="23"/>
  <c r="Q24" i="25"/>
  <c r="L24" i="23"/>
  <c r="M24" i="27"/>
  <c r="D24" i="25"/>
  <c r="T24" i="27"/>
  <c r="O24" i="23"/>
  <c r="I24"/>
  <c r="E24"/>
  <c r="U24" i="25"/>
  <c r="P24" i="23"/>
  <c r="B24" i="25"/>
  <c r="N16" i="21"/>
  <c r="N16" i="27"/>
  <c r="N16" i="25"/>
  <c r="N16" i="23"/>
  <c r="V10" i="21"/>
  <c r="V10" i="25"/>
  <c r="V10" i="27"/>
  <c r="V10" i="23"/>
  <c r="V16" i="21"/>
  <c r="V16" i="27"/>
  <c r="V16" i="25"/>
  <c r="V16" i="23"/>
  <c r="N14" i="21"/>
  <c r="N14" i="23"/>
  <c r="N14" i="25"/>
  <c r="N14" i="27"/>
  <c r="J10" i="21"/>
  <c r="J10" i="25"/>
  <c r="J10" i="23"/>
  <c r="J24" s="1"/>
  <c r="J10" i="27"/>
  <c r="N19" i="21"/>
  <c r="N19" i="23"/>
  <c r="N19" i="25"/>
  <c r="N19" i="27"/>
  <c r="N17" i="21"/>
  <c r="N17" i="25"/>
  <c r="N17" i="27"/>
  <c r="N17" i="23"/>
  <c r="J11" i="21"/>
  <c r="J11" i="23"/>
  <c r="J11" i="27"/>
  <c r="J11" i="25"/>
  <c r="V17" i="21"/>
  <c r="V17" i="25"/>
  <c r="V17" i="27"/>
  <c r="V17" i="23"/>
  <c r="Q24"/>
  <c r="L24" i="25"/>
  <c r="G24" i="27"/>
  <c r="S24"/>
  <c r="D24"/>
  <c r="R24" i="25"/>
  <c r="O24"/>
  <c r="I24" i="27"/>
  <c r="E24"/>
  <c r="U24" i="23"/>
  <c r="P24" i="25"/>
  <c r="K24" i="27"/>
  <c r="F24"/>
  <c r="V21" i="21"/>
  <c r="V21" i="27"/>
  <c r="V21" i="25"/>
  <c r="V21" i="23"/>
  <c r="R19" i="21"/>
  <c r="R19" i="23"/>
  <c r="R19" i="25"/>
  <c r="R19" i="27"/>
  <c r="V22" i="21"/>
  <c r="V22" i="25"/>
  <c r="V22" i="27"/>
  <c r="V22" i="23"/>
  <c r="N8" i="27"/>
  <c r="N8" i="25"/>
  <c r="N8" i="23"/>
  <c r="J20" i="21"/>
  <c r="J20" i="23"/>
  <c r="J20" i="27"/>
  <c r="J20" i="25"/>
  <c r="J15" i="21"/>
  <c r="J15" i="23"/>
  <c r="J15" i="27"/>
  <c r="J15" i="25"/>
  <c r="N12" i="21"/>
  <c r="N12" i="27"/>
  <c r="N12" i="25"/>
  <c r="N12" i="23"/>
  <c r="V20" i="21"/>
  <c r="V20" i="23"/>
  <c r="V20" i="27"/>
  <c r="V20" i="25"/>
  <c r="V18" i="21"/>
  <c r="V18" i="25"/>
  <c r="V18" i="27"/>
  <c r="V18" i="23"/>
  <c r="Q24" i="27"/>
  <c r="L24"/>
  <c r="G24" i="23"/>
  <c r="S24"/>
  <c r="M24" i="25"/>
  <c r="T24" i="23"/>
  <c r="U24" i="27"/>
  <c r="P24"/>
  <c r="K24" i="23"/>
  <c r="F24" i="25"/>
  <c r="AH115" i="18"/>
  <c r="AH19" i="5"/>
  <c r="Z190" i="22"/>
  <c r="Z191" s="1"/>
  <c r="Z192" s="1"/>
  <c r="Y190"/>
  <c r="J23" i="21"/>
  <c r="J24" s="1"/>
  <c r="J23" i="27"/>
  <c r="J24" i="25"/>
  <c r="H24" i="21"/>
  <c r="C24"/>
  <c r="AJ191" i="26"/>
  <c r="AI191"/>
  <c r="AJ51"/>
  <c r="AJ59"/>
  <c r="AJ83"/>
  <c r="AJ121"/>
  <c r="AJ125"/>
  <c r="AJ111"/>
  <c r="AJ157"/>
  <c r="AJ159"/>
  <c r="AJ161"/>
  <c r="AJ132"/>
  <c r="AJ134"/>
  <c r="AJ136"/>
  <c r="AJ138"/>
  <c r="AJ179"/>
  <c r="AJ13"/>
  <c r="AJ61"/>
  <c r="AJ167"/>
  <c r="AJ23"/>
  <c r="AJ130"/>
  <c r="AJ169"/>
  <c r="AJ171"/>
  <c r="AJ173"/>
  <c r="AJ78"/>
  <c r="AJ16"/>
  <c r="AJ36"/>
  <c r="AJ11"/>
  <c r="AJ39"/>
  <c r="AJ87"/>
  <c r="AJ154"/>
  <c r="AJ137"/>
  <c r="AJ180"/>
  <c r="AJ184"/>
  <c r="AJ81"/>
  <c r="AJ122"/>
  <c r="AJ165"/>
  <c r="AJ143"/>
  <c r="AJ145"/>
  <c r="AJ149"/>
  <c r="AJ15"/>
  <c r="AJ53"/>
  <c r="AJ66"/>
  <c r="AJ38"/>
  <c r="AJ109"/>
  <c r="AJ155"/>
  <c r="AJ189"/>
  <c r="AJ102"/>
  <c r="AJ74"/>
  <c r="AJ120"/>
  <c r="AJ142"/>
  <c r="AJ146"/>
  <c r="AJ150"/>
  <c r="AJ29"/>
  <c r="AJ77"/>
  <c r="AJ49"/>
  <c r="AJ73"/>
  <c r="AJ101"/>
  <c r="AJ24"/>
  <c r="AJ72"/>
  <c r="AJ119"/>
  <c r="AJ123"/>
  <c r="AJ166"/>
  <c r="AJ76"/>
  <c r="AJ86"/>
  <c r="AJ110"/>
  <c r="AJ113"/>
  <c r="AJ156"/>
  <c r="AJ158"/>
  <c r="AJ160"/>
  <c r="AJ162"/>
  <c r="AJ181"/>
  <c r="AJ183"/>
  <c r="AJ185"/>
  <c r="AJ12"/>
  <c r="AJ60"/>
  <c r="AJ94"/>
  <c r="AJ65"/>
  <c r="AJ153"/>
  <c r="AJ82"/>
  <c r="AJ168"/>
  <c r="AJ170"/>
  <c r="AJ172"/>
  <c r="AJ174"/>
  <c r="AJ46"/>
  <c r="AJ99"/>
  <c r="AJ84"/>
  <c r="AJ186"/>
  <c r="AJ88"/>
  <c r="AJ17"/>
  <c r="AJ118"/>
  <c r="AJ126"/>
  <c r="AJ147"/>
  <c r="AJ30"/>
  <c r="AJ40"/>
  <c r="AJ131"/>
  <c r="AJ63"/>
  <c r="AJ25"/>
  <c r="AJ97"/>
  <c r="AJ18"/>
  <c r="AJ112"/>
  <c r="AJ28"/>
  <c r="AJ114"/>
  <c r="AJ133"/>
  <c r="AJ135"/>
  <c r="AJ178"/>
  <c r="AJ182"/>
  <c r="AJ71"/>
  <c r="AJ26"/>
  <c r="AJ34"/>
  <c r="AJ124"/>
  <c r="AJ141"/>
  <c r="AJ144"/>
  <c r="AJ148"/>
  <c r="AJ33"/>
  <c r="AJ69"/>
  <c r="AJ96"/>
  <c r="AJ48"/>
  <c r="AJ105"/>
  <c r="AJ58"/>
  <c r="AJ75"/>
  <c r="AJ62"/>
  <c r="AJ175"/>
  <c r="AJ90"/>
  <c r="AJ151"/>
  <c r="AJ117"/>
  <c r="AJ85"/>
  <c r="AJ106"/>
  <c r="AJ21"/>
  <c r="AJ10"/>
  <c r="AJ14"/>
  <c r="AJ177"/>
  <c r="AJ42"/>
  <c r="AJ129"/>
  <c r="AJ57"/>
  <c r="AJ45"/>
  <c r="AJ107"/>
  <c r="AJ47"/>
  <c r="AJ50"/>
  <c r="AJ64"/>
  <c r="AJ41"/>
  <c r="AJ35"/>
  <c r="AJ54"/>
  <c r="AJ22"/>
  <c r="AJ190"/>
  <c r="AJ163"/>
  <c r="AJ27"/>
  <c r="AJ95"/>
  <c r="AJ9"/>
  <c r="AJ100"/>
  <c r="AJ108"/>
  <c r="AJ37"/>
  <c r="AJ89"/>
  <c r="AJ93"/>
  <c r="AJ52"/>
  <c r="AJ70"/>
  <c r="AJ98"/>
  <c r="AJ91"/>
  <c r="AJ187"/>
  <c r="AJ115"/>
  <c r="AJ43"/>
  <c r="AJ139"/>
  <c r="AJ67"/>
  <c r="AJ31"/>
  <c r="AJ127"/>
  <c r="AJ103"/>
  <c r="AJ191" i="24"/>
  <c r="AI191"/>
  <c r="AJ53"/>
  <c r="AJ38"/>
  <c r="AJ112"/>
  <c r="AJ114"/>
  <c r="AJ136"/>
  <c r="AJ138"/>
  <c r="AJ155"/>
  <c r="AJ159"/>
  <c r="AJ180"/>
  <c r="AJ48"/>
  <c r="AJ90"/>
  <c r="AJ105"/>
  <c r="AJ108"/>
  <c r="AJ131"/>
  <c r="AJ146"/>
  <c r="AJ150"/>
  <c r="AJ189"/>
  <c r="AJ101"/>
  <c r="AJ125"/>
  <c r="AJ165"/>
  <c r="AJ166"/>
  <c r="AJ186"/>
  <c r="AJ71"/>
  <c r="AJ161"/>
  <c r="AJ74"/>
  <c r="AJ135"/>
  <c r="AJ46"/>
  <c r="AJ78"/>
  <c r="AJ99"/>
  <c r="AJ179"/>
  <c r="AJ142"/>
  <c r="AJ172"/>
  <c r="AJ122"/>
  <c r="AJ23"/>
  <c r="AJ37"/>
  <c r="AJ50"/>
  <c r="AJ185"/>
  <c r="AJ83"/>
  <c r="AJ63"/>
  <c r="AJ147"/>
  <c r="AJ118"/>
  <c r="AJ168"/>
  <c r="AJ60"/>
  <c r="AJ181"/>
  <c r="AJ171"/>
  <c r="AJ162"/>
  <c r="AJ12"/>
  <c r="AJ30"/>
  <c r="AJ40"/>
  <c r="AJ94"/>
  <c r="AJ49"/>
  <c r="AJ35"/>
  <c r="AJ77"/>
  <c r="AJ157"/>
  <c r="AJ178"/>
  <c r="AJ106"/>
  <c r="AJ109"/>
  <c r="AJ130"/>
  <c r="AJ133"/>
  <c r="AJ144"/>
  <c r="AJ148"/>
  <c r="AJ173"/>
  <c r="AJ100"/>
  <c r="AJ124"/>
  <c r="AJ126"/>
  <c r="AJ169"/>
  <c r="AJ65"/>
  <c r="AJ111"/>
  <c r="AJ10"/>
  <c r="AJ120"/>
  <c r="AJ184"/>
  <c r="AJ88"/>
  <c r="AJ98"/>
  <c r="AJ25"/>
  <c r="AJ97"/>
  <c r="AJ28"/>
  <c r="AJ76"/>
  <c r="AJ86"/>
  <c r="AJ113"/>
  <c r="AJ137"/>
  <c r="AJ156"/>
  <c r="AJ160"/>
  <c r="AJ42"/>
  <c r="AJ58"/>
  <c r="AJ96"/>
  <c r="AJ141"/>
  <c r="AJ149"/>
  <c r="AJ174"/>
  <c r="AJ102"/>
  <c r="AJ170"/>
  <c r="AJ85"/>
  <c r="AJ29"/>
  <c r="AJ182"/>
  <c r="AJ15"/>
  <c r="AJ73"/>
  <c r="AJ33"/>
  <c r="AJ132"/>
  <c r="AJ154"/>
  <c r="AJ158"/>
  <c r="AJ110"/>
  <c r="AJ134"/>
  <c r="AJ145"/>
  <c r="AJ123"/>
  <c r="AJ17"/>
  <c r="AJ81"/>
  <c r="AJ27"/>
  <c r="AJ75"/>
  <c r="AJ119"/>
  <c r="AJ183"/>
  <c r="AJ121"/>
  <c r="AJ11"/>
  <c r="AJ72"/>
  <c r="AJ18"/>
  <c r="AJ70"/>
  <c r="AJ16"/>
  <c r="AJ26"/>
  <c r="AJ87"/>
  <c r="AJ61"/>
  <c r="AJ24"/>
  <c r="AJ21"/>
  <c r="AJ36"/>
  <c r="AJ167"/>
  <c r="AJ117"/>
  <c r="AJ34"/>
  <c r="AJ47"/>
  <c r="AJ107"/>
  <c r="AJ69"/>
  <c r="AJ13"/>
  <c r="AJ143"/>
  <c r="AJ22"/>
  <c r="AJ84"/>
  <c r="AJ9"/>
  <c r="AJ82"/>
  <c r="AJ14"/>
  <c r="AJ190"/>
  <c r="AJ62"/>
  <c r="AJ89"/>
  <c r="AJ41"/>
  <c r="AJ59"/>
  <c r="AJ45"/>
  <c r="AJ151"/>
  <c r="AJ177"/>
  <c r="AJ51"/>
  <c r="AJ54"/>
  <c r="AJ93"/>
  <c r="AJ129"/>
  <c r="AJ64"/>
  <c r="AJ95"/>
  <c r="AJ175"/>
  <c r="AJ52"/>
  <c r="AJ39"/>
  <c r="AJ153"/>
  <c r="AJ66"/>
  <c r="AJ115"/>
  <c r="AJ57"/>
  <c r="AJ31"/>
  <c r="AJ91"/>
  <c r="AJ103"/>
  <c r="AJ67"/>
  <c r="AJ43"/>
  <c r="AJ79"/>
  <c r="AJ163"/>
  <c r="AJ55"/>
  <c r="AJ19"/>
  <c r="AJ139"/>
  <c r="AJ127"/>
  <c r="AH55" i="20"/>
  <c r="AH19" i="18"/>
  <c r="W8" i="19" s="1"/>
  <c r="AH67" i="18"/>
  <c r="W12" i="19" s="1"/>
  <c r="AI106" i="18"/>
  <c r="Y191" i="13"/>
  <c r="AH127" i="9"/>
  <c r="AI127" s="1"/>
  <c r="AH151"/>
  <c r="AI151" s="1"/>
  <c r="X19" i="10" s="1"/>
  <c r="AH31" i="9"/>
  <c r="V24" i="10"/>
  <c r="AH163" i="9"/>
  <c r="AI163" s="1"/>
  <c r="X20" i="10" s="1"/>
  <c r="AH79" i="9"/>
  <c r="AI79" s="1"/>
  <c r="X13" i="10" s="1"/>
  <c r="AH91" i="3"/>
  <c r="AI91" s="1"/>
  <c r="X14" i="4" s="1"/>
  <c r="N24" i="14"/>
  <c r="AI167" i="20"/>
  <c r="AI126"/>
  <c r="AI77"/>
  <c r="AI30"/>
  <c r="AI119"/>
  <c r="AI81"/>
  <c r="AH91"/>
  <c r="AI95"/>
  <c r="AI155"/>
  <c r="AI98"/>
  <c r="AI46"/>
  <c r="AI28"/>
  <c r="W8" i="21"/>
  <c r="AI19" i="20"/>
  <c r="AI172"/>
  <c r="AI132"/>
  <c r="AI171"/>
  <c r="AI136"/>
  <c r="AI78"/>
  <c r="AI35"/>
  <c r="AH139"/>
  <c r="AI129"/>
  <c r="AI101"/>
  <c r="AI49"/>
  <c r="AI12"/>
  <c r="AI11"/>
  <c r="AI161"/>
  <c r="AI135"/>
  <c r="AI118"/>
  <c r="AI83"/>
  <c r="AH79"/>
  <c r="AI69"/>
  <c r="AI36"/>
  <c r="AI22"/>
  <c r="AI165"/>
  <c r="AH175"/>
  <c r="AI179"/>
  <c r="AI157"/>
  <c r="AI122"/>
  <c r="AI84"/>
  <c r="AI40"/>
  <c r="AI26"/>
  <c r="AH187"/>
  <c r="AI177"/>
  <c r="AI144"/>
  <c r="AI54"/>
  <c r="AC191"/>
  <c r="N24" i="21"/>
  <c r="V24"/>
  <c r="Y191" i="20"/>
  <c r="AG191"/>
  <c r="AH163"/>
  <c r="AI153"/>
  <c r="AI47"/>
  <c r="AI168"/>
  <c r="AI131"/>
  <c r="AI73"/>
  <c r="AI185"/>
  <c r="AI112"/>
  <c r="AI63"/>
  <c r="AI158"/>
  <c r="AI105"/>
  <c r="AH115"/>
  <c r="AI154"/>
  <c r="AH127"/>
  <c r="AI117"/>
  <c r="AI57"/>
  <c r="AH67"/>
  <c r="AH31"/>
  <c r="AI21"/>
  <c r="AI71"/>
  <c r="AI189"/>
  <c r="AH190"/>
  <c r="AI121"/>
  <c r="AI88"/>
  <c r="AI74"/>
  <c r="AI39"/>
  <c r="AI25"/>
  <c r="AI162"/>
  <c r="AI141"/>
  <c r="AH151"/>
  <c r="AI125"/>
  <c r="AI87"/>
  <c r="AI70"/>
  <c r="AI29"/>
  <c r="AI182"/>
  <c r="AI147"/>
  <c r="AI107"/>
  <c r="AH103"/>
  <c r="AI93"/>
  <c r="AI60"/>
  <c r="AI33"/>
  <c r="AH43"/>
  <c r="AI14"/>
  <c r="AI10"/>
  <c r="U191"/>
  <c r="R24" i="21"/>
  <c r="AI19" i="18"/>
  <c r="X8" i="19" s="1"/>
  <c r="AI67" i="18"/>
  <c r="X12" i="19" s="1"/>
  <c r="AI82" i="18"/>
  <c r="AI172"/>
  <c r="AH103"/>
  <c r="AI93"/>
  <c r="AI27"/>
  <c r="AI131"/>
  <c r="AI137"/>
  <c r="AI50"/>
  <c r="AI158"/>
  <c r="AI40"/>
  <c r="AI94"/>
  <c r="AI160"/>
  <c r="AI96"/>
  <c r="AI42"/>
  <c r="AI120"/>
  <c r="AI29"/>
  <c r="AI141"/>
  <c r="AH151"/>
  <c r="AI161"/>
  <c r="AI146"/>
  <c r="AI126"/>
  <c r="AI64"/>
  <c r="W16" i="19"/>
  <c r="AI115" i="18"/>
  <c r="X16" i="19" s="1"/>
  <c r="AI166" i="18"/>
  <c r="AI108"/>
  <c r="AI46"/>
  <c r="AI122"/>
  <c r="AI54"/>
  <c r="AI171"/>
  <c r="AI110"/>
  <c r="AI89"/>
  <c r="AI16"/>
  <c r="AI147"/>
  <c r="AI14"/>
  <c r="AI165"/>
  <c r="AH175"/>
  <c r="AI130"/>
  <c r="AI97"/>
  <c r="AI83"/>
  <c r="AI75"/>
  <c r="AI36"/>
  <c r="AI13"/>
  <c r="AH190"/>
  <c r="U191"/>
  <c r="Y191"/>
  <c r="R24" i="19"/>
  <c r="AG191" i="18"/>
  <c r="AH91"/>
  <c r="J24" i="19"/>
  <c r="N24"/>
  <c r="AC191" i="18"/>
  <c r="V24" i="19"/>
  <c r="AI136" i="18"/>
  <c r="AI12"/>
  <c r="AI88"/>
  <c r="AI26"/>
  <c r="AH187"/>
  <c r="AI177"/>
  <c r="AI78"/>
  <c r="AI155"/>
  <c r="AI76"/>
  <c r="AI28"/>
  <c r="AI23"/>
  <c r="AI102"/>
  <c r="AI178"/>
  <c r="AI182"/>
  <c r="AI138"/>
  <c r="AI58"/>
  <c r="AI186"/>
  <c r="AH139"/>
  <c r="AI129"/>
  <c r="AI74"/>
  <c r="AI144"/>
  <c r="AI60"/>
  <c r="AI145"/>
  <c r="AI118"/>
  <c r="AH79"/>
  <c r="AI69"/>
  <c r="AI154"/>
  <c r="AI111"/>
  <c r="AI90"/>
  <c r="AH31"/>
  <c r="AI21"/>
  <c r="AH55"/>
  <c r="AI45"/>
  <c r="AH43"/>
  <c r="AH163"/>
  <c r="AH127"/>
  <c r="AI185" i="13"/>
  <c r="AI133"/>
  <c r="AI83"/>
  <c r="AI35"/>
  <c r="AH190"/>
  <c r="AI189"/>
  <c r="AH151"/>
  <c r="AI141"/>
  <c r="AI109"/>
  <c r="AI70"/>
  <c r="AH31"/>
  <c r="AI21"/>
  <c r="AI178"/>
  <c r="AI118"/>
  <c r="AI63"/>
  <c r="AI173"/>
  <c r="AI149"/>
  <c r="AI121"/>
  <c r="AI97"/>
  <c r="AH79"/>
  <c r="AI69"/>
  <c r="AI57"/>
  <c r="AH67"/>
  <c r="AI169"/>
  <c r="AI145"/>
  <c r="AH127"/>
  <c r="AI117"/>
  <c r="AH103"/>
  <c r="AI93"/>
  <c r="AI77"/>
  <c r="AI53"/>
  <c r="AI29"/>
  <c r="AH115"/>
  <c r="AI105"/>
  <c r="AC191"/>
  <c r="V24" i="14"/>
  <c r="J24"/>
  <c r="AG191" i="13"/>
  <c r="U191"/>
  <c r="AH139"/>
  <c r="AI129"/>
  <c r="AI161"/>
  <c r="AI59"/>
  <c r="AH175"/>
  <c r="AI165"/>
  <c r="AI85"/>
  <c r="AI46"/>
  <c r="AI154"/>
  <c r="AI94"/>
  <c r="AI10"/>
  <c r="AH187"/>
  <c r="AI177"/>
  <c r="AH163"/>
  <c r="AI153"/>
  <c r="AI125"/>
  <c r="AI101"/>
  <c r="AI39"/>
  <c r="AI181"/>
  <c r="AI157"/>
  <c r="AI137"/>
  <c r="AI113"/>
  <c r="AI89"/>
  <c r="AH55"/>
  <c r="AI45"/>
  <c r="AI81"/>
  <c r="AH91"/>
  <c r="AI33"/>
  <c r="AH43"/>
  <c r="R24" i="14"/>
  <c r="AH19" i="13"/>
  <c r="AI153" i="11"/>
  <c r="AH163"/>
  <c r="AI124"/>
  <c r="AI75"/>
  <c r="AI61"/>
  <c r="AI28"/>
  <c r="AI71"/>
  <c r="AI177"/>
  <c r="AH187"/>
  <c r="AH190"/>
  <c r="AI189"/>
  <c r="AI142"/>
  <c r="AI95"/>
  <c r="AI48"/>
  <c r="AI34"/>
  <c r="AI27"/>
  <c r="U191"/>
  <c r="J8" i="12"/>
  <c r="J24" s="1"/>
  <c r="AI60" i="11"/>
  <c r="AI129"/>
  <c r="AH139"/>
  <c r="AI166"/>
  <c r="AI113"/>
  <c r="AI66"/>
  <c r="AI173"/>
  <c r="AH19"/>
  <c r="AI9"/>
  <c r="AI159"/>
  <c r="AI130"/>
  <c r="AI86"/>
  <c r="AI37"/>
  <c r="AH67"/>
  <c r="AI57"/>
  <c r="AI53"/>
  <c r="AI39"/>
  <c r="AI69"/>
  <c r="AH79"/>
  <c r="AC191"/>
  <c r="R8" i="12"/>
  <c r="R24" s="1"/>
  <c r="AI183" i="11"/>
  <c r="AI169"/>
  <c r="AI45"/>
  <c r="AH55"/>
  <c r="AI167"/>
  <c r="AI150"/>
  <c r="AI133"/>
  <c r="AI89"/>
  <c r="AI59"/>
  <c r="AI42"/>
  <c r="AI65"/>
  <c r="AI14"/>
  <c r="Y191"/>
  <c r="N8" i="12"/>
  <c r="N24" s="1"/>
  <c r="AI17" i="11"/>
  <c r="AH151"/>
  <c r="AH103"/>
  <c r="AG191"/>
  <c r="AH43"/>
  <c r="AI110"/>
  <c r="AI156"/>
  <c r="AH91"/>
  <c r="AI81"/>
  <c r="AI24"/>
  <c r="AI15"/>
  <c r="AI180"/>
  <c r="AI83"/>
  <c r="AI123"/>
  <c r="AI145"/>
  <c r="AI100"/>
  <c r="AI51"/>
  <c r="AI174"/>
  <c r="AI119"/>
  <c r="AH115"/>
  <c r="AI105"/>
  <c r="AI72"/>
  <c r="AI58"/>
  <c r="AH31"/>
  <c r="AI21"/>
  <c r="AI179"/>
  <c r="AH175"/>
  <c r="AI165"/>
  <c r="AI109"/>
  <c r="AI107"/>
  <c r="AI138"/>
  <c r="AI117"/>
  <c r="AH127"/>
  <c r="AI25"/>
  <c r="AI10"/>
  <c r="V24" i="12"/>
  <c r="W9" i="10"/>
  <c r="AI31" i="9"/>
  <c r="X9" i="10" s="1"/>
  <c r="W17"/>
  <c r="AI146" i="9"/>
  <c r="AI74"/>
  <c r="AI40"/>
  <c r="AI12"/>
  <c r="AI114"/>
  <c r="AI52"/>
  <c r="AI18"/>
  <c r="AI170"/>
  <c r="AI84"/>
  <c r="AI167"/>
  <c r="Y191"/>
  <c r="N8" i="10"/>
  <c r="N24" s="1"/>
  <c r="AI180" i="9"/>
  <c r="AI108"/>
  <c r="AI46"/>
  <c r="AI172"/>
  <c r="AI100"/>
  <c r="AI184"/>
  <c r="AI98"/>
  <c r="AI95"/>
  <c r="AI89"/>
  <c r="AI13"/>
  <c r="AH19"/>
  <c r="AI9"/>
  <c r="AI160"/>
  <c r="AI122"/>
  <c r="AI88"/>
  <c r="AI54"/>
  <c r="AI26"/>
  <c r="AI112"/>
  <c r="AI16"/>
  <c r="AI178"/>
  <c r="AI134"/>
  <c r="AI66"/>
  <c r="AI24"/>
  <c r="AI156"/>
  <c r="AI118"/>
  <c r="AI64"/>
  <c r="AI123"/>
  <c r="U191"/>
  <c r="AH103"/>
  <c r="J24" i="10"/>
  <c r="AH190" i="9"/>
  <c r="AC191"/>
  <c r="AI174"/>
  <c r="AI102"/>
  <c r="AI22"/>
  <c r="AI158"/>
  <c r="AI86"/>
  <c r="AI142"/>
  <c r="AI36"/>
  <c r="AI177"/>
  <c r="AH187"/>
  <c r="AI75"/>
  <c r="AI161"/>
  <c r="AI23"/>
  <c r="AI155"/>
  <c r="AI83"/>
  <c r="AI70"/>
  <c r="AI120"/>
  <c r="AI58"/>
  <c r="AI150"/>
  <c r="AI50"/>
  <c r="AH115"/>
  <c r="AI105"/>
  <c r="AI137"/>
  <c r="AH43"/>
  <c r="AI33"/>
  <c r="AI166"/>
  <c r="AI136"/>
  <c r="AI94"/>
  <c r="AI60"/>
  <c r="AI35"/>
  <c r="AI126"/>
  <c r="AI186"/>
  <c r="AI144"/>
  <c r="AI106"/>
  <c r="AI72"/>
  <c r="AI38"/>
  <c r="AI10"/>
  <c r="AH175"/>
  <c r="AI165"/>
  <c r="AI132"/>
  <c r="AI78"/>
  <c r="AI30"/>
  <c r="AI147"/>
  <c r="AH67"/>
  <c r="AI57"/>
  <c r="AI47"/>
  <c r="AI41"/>
  <c r="AI133"/>
  <c r="AH55"/>
  <c r="AG191"/>
  <c r="AH139"/>
  <c r="AH91"/>
  <c r="R24" i="10"/>
  <c r="AI160" i="5"/>
  <c r="AI146"/>
  <c r="AI96"/>
  <c r="AI82"/>
  <c r="AI52"/>
  <c r="AI38"/>
  <c r="AI180"/>
  <c r="AI166"/>
  <c r="AI124"/>
  <c r="AI110"/>
  <c r="AI75"/>
  <c r="AI61"/>
  <c r="AH91"/>
  <c r="AI81"/>
  <c r="W8" i="6"/>
  <c r="AI19" i="5"/>
  <c r="X8" i="6" s="1"/>
  <c r="X17"/>
  <c r="AI149" i="5"/>
  <c r="AI134"/>
  <c r="AI99"/>
  <c r="AI85"/>
  <c r="AI41"/>
  <c r="AI10"/>
  <c r="AI183"/>
  <c r="AI169"/>
  <c r="AI113"/>
  <c r="AI83"/>
  <c r="AI66"/>
  <c r="AH190"/>
  <c r="AI189"/>
  <c r="AI37"/>
  <c r="N24" i="6"/>
  <c r="V24"/>
  <c r="U191" i="5"/>
  <c r="AC191"/>
  <c r="AI137"/>
  <c r="AI107"/>
  <c r="AI90"/>
  <c r="AI117"/>
  <c r="AH127"/>
  <c r="AI51"/>
  <c r="W12" i="6"/>
  <c r="AI67" i="5"/>
  <c r="X12" i="6" s="1"/>
  <c r="AI174" i="5"/>
  <c r="AI45"/>
  <c r="AH55"/>
  <c r="AI159"/>
  <c r="AI95"/>
  <c r="AI93"/>
  <c r="AH103"/>
  <c r="W9" i="6"/>
  <c r="AI31" i="5"/>
  <c r="X9" i="6" s="1"/>
  <c r="AI129" i="5"/>
  <c r="AH139"/>
  <c r="AI177"/>
  <c r="AH187"/>
  <c r="AI155"/>
  <c r="AH151"/>
  <c r="AI141"/>
  <c r="AI69"/>
  <c r="AH79"/>
  <c r="AI47"/>
  <c r="AH43"/>
  <c r="AI33"/>
  <c r="AI133"/>
  <c r="AI89"/>
  <c r="AI153"/>
  <c r="AH163"/>
  <c r="AI119"/>
  <c r="AH115"/>
  <c r="AI105"/>
  <c r="AI72"/>
  <c r="AI58"/>
  <c r="AI167"/>
  <c r="AI145"/>
  <c r="J24" i="6"/>
  <c r="R24"/>
  <c r="AH175" i="5"/>
  <c r="Y191"/>
  <c r="AG191"/>
  <c r="AI183" i="3"/>
  <c r="AI124"/>
  <c r="AI75"/>
  <c r="AI28"/>
  <c r="AI170"/>
  <c r="AI106"/>
  <c r="AI99"/>
  <c r="AI117"/>
  <c r="AH127"/>
  <c r="AI122"/>
  <c r="AI47"/>
  <c r="AI83"/>
  <c r="AI173"/>
  <c r="AI123"/>
  <c r="AI76"/>
  <c r="AI155"/>
  <c r="AI107"/>
  <c r="AI52"/>
  <c r="AG191"/>
  <c r="V8" i="4"/>
  <c r="V24" s="1"/>
  <c r="AI153" i="3"/>
  <c r="AH163"/>
  <c r="AI45"/>
  <c r="AH55"/>
  <c r="AI167"/>
  <c r="AI114"/>
  <c r="AI65"/>
  <c r="AI35"/>
  <c r="U191"/>
  <c r="J8" i="4"/>
  <c r="J24" s="1"/>
  <c r="X17"/>
  <c r="AI160" i="3"/>
  <c r="AI146"/>
  <c r="AI90"/>
  <c r="Y191"/>
  <c r="N8" i="4"/>
  <c r="N24" s="1"/>
  <c r="AI11" i="3"/>
  <c r="AI78"/>
  <c r="AI37"/>
  <c r="AH43"/>
  <c r="AI169"/>
  <c r="AI110"/>
  <c r="AI61"/>
  <c r="AI184"/>
  <c r="AI120"/>
  <c r="AI71"/>
  <c r="AH67"/>
  <c r="AI57"/>
  <c r="AH31"/>
  <c r="AI21"/>
  <c r="AI177"/>
  <c r="AH187"/>
  <c r="AI137"/>
  <c r="AI82"/>
  <c r="AI26"/>
  <c r="W8" i="4"/>
  <c r="AI19" i="3"/>
  <c r="X8" i="4" s="1"/>
  <c r="AI13" i="3"/>
  <c r="AI174"/>
  <c r="AI113"/>
  <c r="AI66"/>
  <c r="AI109"/>
  <c r="AI62"/>
  <c r="AI27"/>
  <c r="AH151"/>
  <c r="AI141"/>
  <c r="AI85"/>
  <c r="AI108"/>
  <c r="AI129"/>
  <c r="AH139"/>
  <c r="AI180"/>
  <c r="AI166"/>
  <c r="AI119"/>
  <c r="AH115"/>
  <c r="AI105"/>
  <c r="AI72"/>
  <c r="AI58"/>
  <c r="AI179"/>
  <c r="AH175"/>
  <c r="AI165"/>
  <c r="AI143"/>
  <c r="AI93"/>
  <c r="AH103"/>
  <c r="AI149"/>
  <c r="AI134"/>
  <c r="AI96"/>
  <c r="AI69"/>
  <c r="AH79"/>
  <c r="AI101"/>
  <c r="AI41"/>
  <c r="AI23"/>
  <c r="AI15"/>
  <c r="AI70"/>
  <c r="AI42"/>
  <c r="AC191"/>
  <c r="R8" i="4"/>
  <c r="R24" s="1"/>
  <c r="AH190" i="3"/>
  <c r="AH139" i="1"/>
  <c r="V24" i="2"/>
  <c r="AI117" i="1"/>
  <c r="W18" i="2"/>
  <c r="AI139" i="1"/>
  <c r="X18" i="2" s="1"/>
  <c r="AI189" i="1"/>
  <c r="AH19"/>
  <c r="W8" i="2" s="1"/>
  <c r="AI11" i="1"/>
  <c r="AI57"/>
  <c r="R24" i="2"/>
  <c r="AI141" i="1"/>
  <c r="AH151"/>
  <c r="AH127"/>
  <c r="AI21"/>
  <c r="AH31"/>
  <c r="AI81"/>
  <c r="AH91"/>
  <c r="AI106"/>
  <c r="AH115"/>
  <c r="AH67"/>
  <c r="N24" i="2"/>
  <c r="AH187" i="1"/>
  <c r="AH190"/>
  <c r="Y191"/>
  <c r="AH163"/>
  <c r="AH43"/>
  <c r="AH103"/>
  <c r="AH55"/>
  <c r="AG191"/>
  <c r="AI165"/>
  <c r="AH175"/>
  <c r="AH79"/>
  <c r="AC191"/>
  <c r="J8" i="2"/>
  <c r="J24" s="1"/>
  <c r="U191" i="1"/>
  <c r="W10" i="25" l="1"/>
  <c r="W10" i="27"/>
  <c r="W10" i="23"/>
  <c r="W15"/>
  <c r="W15" i="25"/>
  <c r="W15" i="27"/>
  <c r="W19" i="25"/>
  <c r="W19" i="27"/>
  <c r="W19" i="23"/>
  <c r="W9" i="27"/>
  <c r="W9" i="25"/>
  <c r="W24" s="1"/>
  <c r="W9" i="23"/>
  <c r="W17" i="27"/>
  <c r="W17" i="25"/>
  <c r="W17" i="23"/>
  <c r="W18" i="27"/>
  <c r="W18" i="25"/>
  <c r="W18" i="23"/>
  <c r="J24" i="27"/>
  <c r="X8" i="21"/>
  <c r="X8" i="23"/>
  <c r="X8" i="25"/>
  <c r="X8" i="27"/>
  <c r="N24"/>
  <c r="V24"/>
  <c r="W16" i="23"/>
  <c r="W16" i="27"/>
  <c r="W16" i="25"/>
  <c r="W22" i="27"/>
  <c r="W22" i="25"/>
  <c r="W22" i="23"/>
  <c r="W13" i="27"/>
  <c r="W13" i="25"/>
  <c r="W13" i="23"/>
  <c r="W14" i="25"/>
  <c r="W14" i="27"/>
  <c r="W14" i="23"/>
  <c r="AI55" i="20"/>
  <c r="W11" i="23"/>
  <c r="W11" i="25"/>
  <c r="W11" i="27"/>
  <c r="N24" i="25"/>
  <c r="V24"/>
  <c r="AH191" i="20"/>
  <c r="AJ167" s="1"/>
  <c r="W12" i="23"/>
  <c r="W12" i="27"/>
  <c r="W12" i="25"/>
  <c r="W20" i="23"/>
  <c r="W20" i="25"/>
  <c r="W20" i="27"/>
  <c r="W21" i="23"/>
  <c r="W21" i="27"/>
  <c r="W21" i="25"/>
  <c r="W11" i="21"/>
  <c r="AA190" i="22"/>
  <c r="AA191" s="1"/>
  <c r="AA192" s="1"/>
  <c r="Y191"/>
  <c r="Y192" s="1"/>
  <c r="W23" i="27"/>
  <c r="AJ129" i="20"/>
  <c r="AJ135"/>
  <c r="AJ122"/>
  <c r="AJ154"/>
  <c r="AJ33"/>
  <c r="AJ179"/>
  <c r="AJ83"/>
  <c r="AJ40"/>
  <c r="AJ11"/>
  <c r="W20" i="10"/>
  <c r="W13"/>
  <c r="W19"/>
  <c r="W14" i="4"/>
  <c r="AJ18" i="20"/>
  <c r="AJ76"/>
  <c r="AJ96"/>
  <c r="AJ100"/>
  <c r="AJ24"/>
  <c r="AJ82"/>
  <c r="AJ180"/>
  <c r="AJ184"/>
  <c r="AJ170"/>
  <c r="AJ174"/>
  <c r="AJ64"/>
  <c r="AJ108"/>
  <c r="AJ109"/>
  <c r="AJ41"/>
  <c r="AJ34"/>
  <c r="AJ111"/>
  <c r="AJ13"/>
  <c r="AJ17"/>
  <c r="AJ159"/>
  <c r="AJ85"/>
  <c r="AJ42"/>
  <c r="AJ45"/>
  <c r="AJ61"/>
  <c r="AJ169"/>
  <c r="AJ50"/>
  <c r="AJ102"/>
  <c r="AJ62"/>
  <c r="AJ66"/>
  <c r="AJ138"/>
  <c r="AJ48"/>
  <c r="AJ146"/>
  <c r="AJ150"/>
  <c r="AJ124"/>
  <c r="AJ16"/>
  <c r="AJ148"/>
  <c r="AJ15"/>
  <c r="AJ137"/>
  <c r="AJ51"/>
  <c r="AJ143"/>
  <c r="AJ43"/>
  <c r="W10" i="21"/>
  <c r="AI43" i="20"/>
  <c r="AJ151"/>
  <c r="W19" i="21"/>
  <c r="AI151" i="20"/>
  <c r="AI127"/>
  <c r="W17" i="21"/>
  <c r="AJ127" i="20"/>
  <c r="AI163"/>
  <c r="AJ163"/>
  <c r="W20" i="21"/>
  <c r="AI187" i="20"/>
  <c r="W22" i="21"/>
  <c r="AJ187" i="20"/>
  <c r="AI79"/>
  <c r="W13" i="21"/>
  <c r="AI103" i="20"/>
  <c r="W15" i="21"/>
  <c r="AJ103" i="20"/>
  <c r="AI190"/>
  <c r="W23" i="21"/>
  <c r="AJ67" i="20"/>
  <c r="W12" i="21"/>
  <c r="AI67" i="20"/>
  <c r="AJ115"/>
  <c r="W16" i="21"/>
  <c r="AI115" i="20"/>
  <c r="AJ175"/>
  <c r="W21" i="21"/>
  <c r="AI175" i="20"/>
  <c r="AI139"/>
  <c r="AJ139"/>
  <c r="W18" i="21"/>
  <c r="AJ28" i="20"/>
  <c r="AJ77"/>
  <c r="AJ182"/>
  <c r="AJ29"/>
  <c r="AJ189"/>
  <c r="AJ21"/>
  <c r="AJ57"/>
  <c r="AJ131"/>
  <c r="AJ47"/>
  <c r="AJ144"/>
  <c r="AJ36"/>
  <c r="AJ12"/>
  <c r="AJ101"/>
  <c r="AJ136"/>
  <c r="AJ132"/>
  <c r="AJ98"/>
  <c r="AJ14"/>
  <c r="AJ60"/>
  <c r="AJ147"/>
  <c r="AJ39"/>
  <c r="AJ88"/>
  <c r="AJ177"/>
  <c r="AJ84"/>
  <c r="AJ157"/>
  <c r="AJ118"/>
  <c r="AJ19"/>
  <c r="AJ81"/>
  <c r="AJ30"/>
  <c r="AJ55"/>
  <c r="AI31"/>
  <c r="W9" i="21"/>
  <c r="AJ91" i="20"/>
  <c r="W14" i="21"/>
  <c r="AI91" i="20"/>
  <c r="AJ70"/>
  <c r="AJ125"/>
  <c r="AJ71"/>
  <c r="AJ158"/>
  <c r="AJ112"/>
  <c r="AJ73"/>
  <c r="AJ153"/>
  <c r="AJ54"/>
  <c r="AJ22"/>
  <c r="AJ49"/>
  <c r="AJ78"/>
  <c r="AJ171"/>
  <c r="AJ46"/>
  <c r="AJ155"/>
  <c r="W17" i="19"/>
  <c r="AI127" i="18"/>
  <c r="W9" i="19"/>
  <c r="AI31" i="18"/>
  <c r="X9" i="19" s="1"/>
  <c r="W14"/>
  <c r="AI91" i="18"/>
  <c r="X14" i="19" s="1"/>
  <c r="W22"/>
  <c r="AI187" i="18"/>
  <c r="X22" i="19" s="1"/>
  <c r="W15"/>
  <c r="AI103" i="18"/>
  <c r="X15" i="19" s="1"/>
  <c r="W10"/>
  <c r="AI43" i="18"/>
  <c r="X10" i="19" s="1"/>
  <c r="W18"/>
  <c r="AI139" i="18"/>
  <c r="X18" i="19" s="1"/>
  <c r="AI175" i="18"/>
  <c r="X21" i="19" s="1"/>
  <c r="W21"/>
  <c r="W19"/>
  <c r="AI151" i="18"/>
  <c r="X19" i="19" s="1"/>
  <c r="AH191" i="18"/>
  <c r="AJ127" s="1"/>
  <c r="AI163"/>
  <c r="X20" i="19" s="1"/>
  <c r="W20"/>
  <c r="W11"/>
  <c r="AI55" i="18"/>
  <c r="X11" i="19" s="1"/>
  <c r="AI79" i="18"/>
  <c r="X13" i="19" s="1"/>
  <c r="W13"/>
  <c r="W23"/>
  <c r="AI190" i="18"/>
  <c r="X23" i="19" s="1"/>
  <c r="AI139" i="13"/>
  <c r="X18" i="14" s="1"/>
  <c r="W18"/>
  <c r="AI151" i="13"/>
  <c r="X19" i="14" s="1"/>
  <c r="W19"/>
  <c r="AI190" i="13"/>
  <c r="X23" i="14" s="1"/>
  <c r="W23"/>
  <c r="AH191" i="13"/>
  <c r="AJ19" s="1"/>
  <c r="Y8" i="14" s="1"/>
  <c r="W8"/>
  <c r="AI19" i="13"/>
  <c r="X8" i="14" s="1"/>
  <c r="AI175" i="13"/>
  <c r="X21" i="14" s="1"/>
  <c r="W21"/>
  <c r="W13"/>
  <c r="AI79" i="13"/>
  <c r="X13" i="14" s="1"/>
  <c r="W10"/>
  <c r="AI43" i="13"/>
  <c r="X10" i="14" s="1"/>
  <c r="W11"/>
  <c r="AI55" i="13"/>
  <c r="X11" i="14" s="1"/>
  <c r="AI163" i="13"/>
  <c r="X20" i="14" s="1"/>
  <c r="W20"/>
  <c r="W15"/>
  <c r="AI103" i="13"/>
  <c r="X15" i="14" s="1"/>
  <c r="W12"/>
  <c r="AI67" i="13"/>
  <c r="X12" i="14" s="1"/>
  <c r="W9"/>
  <c r="AI31" i="13"/>
  <c r="X9" i="14" s="1"/>
  <c r="AI91" i="13"/>
  <c r="X14" i="14" s="1"/>
  <c r="W14"/>
  <c r="AI187" i="13"/>
  <c r="X22" i="14" s="1"/>
  <c r="W22"/>
  <c r="AI115" i="13"/>
  <c r="X16" i="14" s="1"/>
  <c r="W16"/>
  <c r="W17"/>
  <c r="AI127" i="13"/>
  <c r="W14" i="12"/>
  <c r="AI91" i="11"/>
  <c r="X14" i="12" s="1"/>
  <c r="W19"/>
  <c r="AI151" i="11"/>
  <c r="X19" i="12" s="1"/>
  <c r="W13"/>
  <c r="AI79" i="11"/>
  <c r="X13" i="12" s="1"/>
  <c r="W15"/>
  <c r="AI103" i="11"/>
  <c r="X15" i="12" s="1"/>
  <c r="W11"/>
  <c r="AI55" i="11"/>
  <c r="X11" i="12" s="1"/>
  <c r="W8"/>
  <c r="AH191" i="11"/>
  <c r="AJ103" s="1"/>
  <c r="Y15" i="12" s="1"/>
  <c r="AI19" i="11"/>
  <c r="X8" i="12" s="1"/>
  <c r="W17"/>
  <c r="AI127" i="11"/>
  <c r="W20" i="12"/>
  <c r="AI163" i="11"/>
  <c r="X20" i="12" s="1"/>
  <c r="W23"/>
  <c r="AI190" i="11"/>
  <c r="X23" i="12" s="1"/>
  <c r="W21"/>
  <c r="AI175" i="11"/>
  <c r="X21" i="12" s="1"/>
  <c r="W9"/>
  <c r="AI31" i="11"/>
  <c r="X9" i="12" s="1"/>
  <c r="W16"/>
  <c r="AI115" i="11"/>
  <c r="X16" i="12" s="1"/>
  <c r="W10"/>
  <c r="AI43" i="11"/>
  <c r="X10" i="12" s="1"/>
  <c r="W12"/>
  <c r="AI67" i="11"/>
  <c r="X12" i="12" s="1"/>
  <c r="W18"/>
  <c r="AI139" i="11"/>
  <c r="X18" i="12" s="1"/>
  <c r="W22"/>
  <c r="AI187" i="11"/>
  <c r="X22" i="12" s="1"/>
  <c r="W18" i="10"/>
  <c r="AI139" i="9"/>
  <c r="X18" i="10" s="1"/>
  <c r="W16"/>
  <c r="AI115" i="9"/>
  <c r="X16" i="10" s="1"/>
  <c r="W14"/>
  <c r="AI91" i="9"/>
  <c r="X14" i="10" s="1"/>
  <c r="W12"/>
  <c r="AI67" i="9"/>
  <c r="X12" i="10" s="1"/>
  <c r="W23"/>
  <c r="AI190" i="9"/>
  <c r="X23" i="10" s="1"/>
  <c r="W8"/>
  <c r="AH191" i="9"/>
  <c r="AJ19" s="1"/>
  <c r="Y8" i="10" s="1"/>
  <c r="AI19" i="9"/>
  <c r="X8" i="10" s="1"/>
  <c r="W11"/>
  <c r="AI55" i="9"/>
  <c r="X11" i="10" s="1"/>
  <c r="W21"/>
  <c r="AI175" i="9"/>
  <c r="X21" i="10" s="1"/>
  <c r="W22"/>
  <c r="AI187" i="9"/>
  <c r="X22" i="10" s="1"/>
  <c r="W10"/>
  <c r="AI43" i="9"/>
  <c r="X10" i="10" s="1"/>
  <c r="W15"/>
  <c r="AI103" i="9"/>
  <c r="X15" i="10" s="1"/>
  <c r="W20" i="6"/>
  <c r="AI163" i="5"/>
  <c r="X20" i="6" s="1"/>
  <c r="W13"/>
  <c r="AI79" i="5"/>
  <c r="X13" i="6" s="1"/>
  <c r="W22"/>
  <c r="AI187" i="5"/>
  <c r="X22" i="6" s="1"/>
  <c r="W11"/>
  <c r="AI55" i="5"/>
  <c r="X11" i="6" s="1"/>
  <c r="W17"/>
  <c r="AI127" i="5"/>
  <c r="W18" i="6"/>
  <c r="AI139" i="5"/>
  <c r="X18" i="6" s="1"/>
  <c r="W23"/>
  <c r="AI190" i="5"/>
  <c r="X23" i="6" s="1"/>
  <c r="W21"/>
  <c r="AI175" i="5"/>
  <c r="X21" i="6" s="1"/>
  <c r="W14"/>
  <c r="AI91" i="5"/>
  <c r="X14" i="6" s="1"/>
  <c r="W16"/>
  <c r="AI115" i="5"/>
  <c r="X16" i="6" s="1"/>
  <c r="W10"/>
  <c r="AI43" i="5"/>
  <c r="X10" i="6" s="1"/>
  <c r="W19"/>
  <c r="AI151" i="5"/>
  <c r="X19" i="6" s="1"/>
  <c r="W15"/>
  <c r="AI103" i="5"/>
  <c r="X15" i="6" s="1"/>
  <c r="AH191" i="5"/>
  <c r="W23" i="4"/>
  <c r="AI190" i="3"/>
  <c r="X23" i="4" s="1"/>
  <c r="W10"/>
  <c r="AI43" i="3"/>
  <c r="X10" i="4" s="1"/>
  <c r="W13"/>
  <c r="AI79" i="3"/>
  <c r="X13" i="4" s="1"/>
  <c r="W22"/>
  <c r="AI187" i="3"/>
  <c r="X22" i="4" s="1"/>
  <c r="W9"/>
  <c r="AI31" i="3"/>
  <c r="X9" i="4" s="1"/>
  <c r="W12"/>
  <c r="AI67" i="3"/>
  <c r="X12" i="4" s="1"/>
  <c r="W11"/>
  <c r="AI55" i="3"/>
  <c r="X11" i="4" s="1"/>
  <c r="W15"/>
  <c r="AI103" i="3"/>
  <c r="X15" i="4" s="1"/>
  <c r="W16"/>
  <c r="AI115" i="3"/>
  <c r="X16" i="4" s="1"/>
  <c r="W19"/>
  <c r="AI151" i="3"/>
  <c r="X19" i="4" s="1"/>
  <c r="W20"/>
  <c r="AI163" i="3"/>
  <c r="X20" i="4" s="1"/>
  <c r="W21"/>
  <c r="AI175" i="3"/>
  <c r="X21" i="4" s="1"/>
  <c r="W18"/>
  <c r="AI139" i="3"/>
  <c r="X18" i="4" s="1"/>
  <c r="W17"/>
  <c r="AI127" i="3"/>
  <c r="AH191"/>
  <c r="AJ103" s="1"/>
  <c r="Y15" i="4" s="1"/>
  <c r="AI19" i="1"/>
  <c r="X8" i="2" s="1"/>
  <c r="AI175" i="1"/>
  <c r="X21" i="2" s="1"/>
  <c r="W21"/>
  <c r="W15"/>
  <c r="AI103" i="1"/>
  <c r="X15" i="2" s="1"/>
  <c r="W23"/>
  <c r="AI190" i="1"/>
  <c r="X23" i="2" s="1"/>
  <c r="AI115" i="1"/>
  <c r="X16" i="2" s="1"/>
  <c r="W16"/>
  <c r="W9"/>
  <c r="AI31" i="1"/>
  <c r="X9" i="2" s="1"/>
  <c r="W17"/>
  <c r="AI127" i="1"/>
  <c r="AI79"/>
  <c r="X13" i="2" s="1"/>
  <c r="W13"/>
  <c r="AI55" i="1"/>
  <c r="X11" i="2" s="1"/>
  <c r="W11"/>
  <c r="W20"/>
  <c r="AI163" i="1"/>
  <c r="X20" i="2" s="1"/>
  <c r="AI91" i="1"/>
  <c r="X14" i="2" s="1"/>
  <c r="W14"/>
  <c r="W10"/>
  <c r="AI43" i="1"/>
  <c r="X10" i="2" s="1"/>
  <c r="W22"/>
  <c r="AI187" i="1"/>
  <c r="X22" i="2" s="1"/>
  <c r="W12"/>
  <c r="AI67" i="1"/>
  <c r="X12" i="2" s="1"/>
  <c r="W19"/>
  <c r="AI151" i="1"/>
  <c r="X19" i="2" s="1"/>
  <c r="AH191" i="1"/>
  <c r="AJ187" s="1"/>
  <c r="Y22" i="2" s="1"/>
  <c r="X22" i="21" l="1"/>
  <c r="X22" i="23"/>
  <c r="X22" i="27"/>
  <c r="X22" i="25"/>
  <c r="X18" i="21"/>
  <c r="X18" i="23"/>
  <c r="X18" i="27"/>
  <c r="X18" i="25"/>
  <c r="X16" i="21"/>
  <c r="X16" i="23"/>
  <c r="X16" i="25"/>
  <c r="X16" i="27"/>
  <c r="X20" i="21"/>
  <c r="X20" i="25"/>
  <c r="X20" i="27"/>
  <c r="X20" i="23"/>
  <c r="X19" i="21"/>
  <c r="X19" i="27"/>
  <c r="X19" i="25"/>
  <c r="X19" i="23"/>
  <c r="AJ172" i="20"/>
  <c r="AJ69"/>
  <c r="AJ168"/>
  <c r="AJ117"/>
  <c r="AJ93"/>
  <c r="AJ31"/>
  <c r="Y9" i="21" s="1"/>
  <c r="AJ126" i="20"/>
  <c r="AJ161"/>
  <c r="AJ26"/>
  <c r="AJ162"/>
  <c r="AJ95"/>
  <c r="AJ35"/>
  <c r="AJ165"/>
  <c r="AJ105"/>
  <c r="AJ87"/>
  <c r="AJ119"/>
  <c r="AJ190"/>
  <c r="AJ79"/>
  <c r="Y13" i="27" s="1"/>
  <c r="AJ145" i="20"/>
  <c r="AJ65"/>
  <c r="AJ97"/>
  <c r="AJ72"/>
  <c r="AJ52"/>
  <c r="AJ130"/>
  <c r="AJ106"/>
  <c r="AJ173"/>
  <c r="AJ113"/>
  <c r="AJ89"/>
  <c r="AJ37"/>
  <c r="AJ186"/>
  <c r="AJ75"/>
  <c r="AJ178"/>
  <c r="AJ53"/>
  <c r="AJ58"/>
  <c r="AJ86"/>
  <c r="AJ156"/>
  <c r="AJ114"/>
  <c r="AI191"/>
  <c r="X24" i="27" s="1"/>
  <c r="AJ107" i="20"/>
  <c r="AJ121"/>
  <c r="AJ74"/>
  <c r="AJ63"/>
  <c r="W24" i="27"/>
  <c r="X12" i="21"/>
  <c r="X12" i="23"/>
  <c r="X12" i="25"/>
  <c r="X12" i="27"/>
  <c r="X15" i="21"/>
  <c r="X15" i="25"/>
  <c r="X15" i="27"/>
  <c r="X15" i="23"/>
  <c r="X10" i="21"/>
  <c r="X10" i="27"/>
  <c r="X10" i="23"/>
  <c r="X10" i="25"/>
  <c r="X11" i="21"/>
  <c r="X11" i="25"/>
  <c r="X11" i="27"/>
  <c r="X11" i="23"/>
  <c r="AJ149" i="20"/>
  <c r="AJ133"/>
  <c r="AJ94"/>
  <c r="AJ120"/>
  <c r="AJ142"/>
  <c r="AJ134"/>
  <c r="AJ110"/>
  <c r="AJ59"/>
  <c r="AJ27"/>
  <c r="AJ183"/>
  <c r="AJ99"/>
  <c r="AJ9"/>
  <c r="AJ123"/>
  <c r="AJ23"/>
  <c r="AJ181"/>
  <c r="AJ166"/>
  <c r="AJ90"/>
  <c r="AJ160"/>
  <c r="AJ38"/>
  <c r="AJ191"/>
  <c r="Y24" i="25" s="1"/>
  <c r="AJ25" i="20"/>
  <c r="AJ185"/>
  <c r="AJ10"/>
  <c r="AJ141"/>
  <c r="X9" i="21"/>
  <c r="X9" i="27"/>
  <c r="X9" i="25"/>
  <c r="X9" i="23"/>
  <c r="X13" i="21"/>
  <c r="X13" i="23"/>
  <c r="X13" i="27"/>
  <c r="X13" i="25"/>
  <c r="X14" i="21"/>
  <c r="X14" i="27"/>
  <c r="X14" i="25"/>
  <c r="X14" i="23"/>
  <c r="X21" i="21"/>
  <c r="X21" i="23"/>
  <c r="X21" i="25"/>
  <c r="X21" i="27"/>
  <c r="AJ31" i="13"/>
  <c r="Y9" i="14" s="1"/>
  <c r="AJ163" i="13"/>
  <c r="Y20" i="14" s="1"/>
  <c r="AJ79" i="13"/>
  <c r="Y13" i="14" s="1"/>
  <c r="N23" i="23"/>
  <c r="N24" s="1"/>
  <c r="AB190" i="22"/>
  <c r="AB191" s="1"/>
  <c r="AB192" s="1"/>
  <c r="Y15" i="21"/>
  <c r="Y15" i="27"/>
  <c r="Y15" i="23"/>
  <c r="Y15" i="25"/>
  <c r="Y10" i="21"/>
  <c r="Y10" i="25"/>
  <c r="Y10" i="27"/>
  <c r="Y10" i="23"/>
  <c r="Y9" i="27"/>
  <c r="Y9" i="23"/>
  <c r="Y9" i="25"/>
  <c r="Y23" i="21"/>
  <c r="Y23" i="25"/>
  <c r="Y23" i="27"/>
  <c r="Y14" i="21"/>
  <c r="Y14" i="27"/>
  <c r="Y14" i="23"/>
  <c r="Y14" i="25"/>
  <c r="Y11" i="21"/>
  <c r="Y11" i="25"/>
  <c r="Y11" i="27"/>
  <c r="Y11" i="23"/>
  <c r="Y8" i="21"/>
  <c r="Y8" i="27"/>
  <c r="Y8" i="23"/>
  <c r="Y8" i="25"/>
  <c r="Y18" i="21"/>
  <c r="Y18" i="25"/>
  <c r="Y18" i="27"/>
  <c r="Y18" i="23"/>
  <c r="Y21" i="21"/>
  <c r="Y21" i="25"/>
  <c r="Y21" i="27"/>
  <c r="Y21" i="23"/>
  <c r="Y22" i="21"/>
  <c r="Y22" i="27"/>
  <c r="Y22" i="23"/>
  <c r="Y22" i="25"/>
  <c r="Y20" i="21"/>
  <c r="Y20" i="27"/>
  <c r="Y20" i="23"/>
  <c r="Y20" i="25"/>
  <c r="Y24" i="21"/>
  <c r="Y24" i="27"/>
  <c r="Y12" i="21"/>
  <c r="Y12" i="27"/>
  <c r="Y12" i="23"/>
  <c r="Y12" i="25"/>
  <c r="Y13" i="21"/>
  <c r="Y13" i="25"/>
  <c r="Y13" i="23"/>
  <c r="Y16" i="21"/>
  <c r="Y16" i="25"/>
  <c r="Y16" i="27"/>
  <c r="Y16" i="23"/>
  <c r="Y19" i="21"/>
  <c r="Y19" i="27"/>
  <c r="Y19" i="23"/>
  <c r="Y19" i="25"/>
  <c r="X24" i="21"/>
  <c r="X24" i="25"/>
  <c r="X23" i="21"/>
  <c r="X23" i="27"/>
  <c r="X23" i="25"/>
  <c r="AJ103" i="9"/>
  <c r="Y15" i="10" s="1"/>
  <c r="AJ115" i="9"/>
  <c r="Y16" i="10" s="1"/>
  <c r="AJ55" i="13"/>
  <c r="Y11" i="14" s="1"/>
  <c r="AJ187" i="13"/>
  <c r="Y22" i="14" s="1"/>
  <c r="AJ190" i="13"/>
  <c r="Y23" i="14" s="1"/>
  <c r="AJ127" i="13"/>
  <c r="AJ91"/>
  <c r="Y14" i="14" s="1"/>
  <c r="AJ103" i="13"/>
  <c r="Y15" i="14" s="1"/>
  <c r="AJ79" i="11"/>
  <c r="Y13" i="12" s="1"/>
  <c r="AJ67" i="11"/>
  <c r="Y12" i="12" s="1"/>
  <c r="AJ175" i="11"/>
  <c r="Y21" i="12" s="1"/>
  <c r="AJ19" i="11"/>
  <c r="Y8" i="12" s="1"/>
  <c r="AJ139" i="11"/>
  <c r="Y18" i="12" s="1"/>
  <c r="AJ115" i="11"/>
  <c r="Y16" i="12" s="1"/>
  <c r="AJ31" i="11"/>
  <c r="Y9" i="12" s="1"/>
  <c r="AJ127" i="11"/>
  <c r="AJ91"/>
  <c r="Y14" i="12" s="1"/>
  <c r="AJ187" i="11"/>
  <c r="Y22" i="12" s="1"/>
  <c r="AJ43" i="11"/>
  <c r="Y10" i="12" s="1"/>
  <c r="AJ190" i="11"/>
  <c r="Y23" i="12" s="1"/>
  <c r="AJ163" i="11"/>
  <c r="Y20" i="12" s="1"/>
  <c r="AJ43" i="9"/>
  <c r="Y10" i="10" s="1"/>
  <c r="AJ55" i="9"/>
  <c r="Y11" i="10" s="1"/>
  <c r="AJ190" i="3"/>
  <c r="Y23" i="4" s="1"/>
  <c r="AJ187" i="3"/>
  <c r="Y22" i="4" s="1"/>
  <c r="AJ115" i="3"/>
  <c r="Y16" i="4" s="1"/>
  <c r="AJ111" i="1"/>
  <c r="AJ167"/>
  <c r="W24" i="21"/>
  <c r="W24" i="19"/>
  <c r="AJ103" i="18"/>
  <c r="Y15" i="19" s="1"/>
  <c r="AJ79" i="18"/>
  <c r="Y13" i="19" s="1"/>
  <c r="AJ175" i="18"/>
  <c r="Y21" i="19" s="1"/>
  <c r="AJ190" i="18"/>
  <c r="Y23" i="19" s="1"/>
  <c r="AJ91" i="18"/>
  <c r="Y14" i="19" s="1"/>
  <c r="AI191" i="18"/>
  <c r="X24" i="19" s="1"/>
  <c r="AJ191" i="18"/>
  <c r="Y24" i="19" s="1"/>
  <c r="AJ95" i="18"/>
  <c r="AJ170"/>
  <c r="AJ86"/>
  <c r="AJ24"/>
  <c r="AJ150"/>
  <c r="AJ18"/>
  <c r="AJ100"/>
  <c r="AJ59"/>
  <c r="AJ106"/>
  <c r="AJ174"/>
  <c r="AJ180"/>
  <c r="AJ109"/>
  <c r="AJ132"/>
  <c r="AJ22"/>
  <c r="AJ112"/>
  <c r="AJ168"/>
  <c r="AJ35"/>
  <c r="AJ184"/>
  <c r="AJ48"/>
  <c r="AJ124"/>
  <c r="AJ98"/>
  <c r="AJ11"/>
  <c r="AJ133"/>
  <c r="AJ121"/>
  <c r="AJ113"/>
  <c r="AJ153"/>
  <c r="AJ183"/>
  <c r="AJ185"/>
  <c r="AJ125"/>
  <c r="AJ9"/>
  <c r="AJ17"/>
  <c r="AJ53"/>
  <c r="AJ101"/>
  <c r="AJ85"/>
  <c r="AJ87"/>
  <c r="AJ25"/>
  <c r="AJ119"/>
  <c r="AJ149"/>
  <c r="AJ66"/>
  <c r="AJ105"/>
  <c r="AJ107"/>
  <c r="AJ41"/>
  <c r="AJ169"/>
  <c r="AJ179"/>
  <c r="AJ181"/>
  <c r="AJ30"/>
  <c r="AJ62"/>
  <c r="AJ148"/>
  <c r="AJ33"/>
  <c r="AJ61"/>
  <c r="AJ84"/>
  <c r="AJ123"/>
  <c r="AJ63"/>
  <c r="AJ38"/>
  <c r="AJ134"/>
  <c r="AJ156"/>
  <c r="AJ72"/>
  <c r="AJ142"/>
  <c r="AJ10"/>
  <c r="AJ52"/>
  <c r="AJ65"/>
  <c r="AJ114"/>
  <c r="AJ189"/>
  <c r="AJ34"/>
  <c r="AJ77"/>
  <c r="AJ167"/>
  <c r="AJ15"/>
  <c r="AJ81"/>
  <c r="AJ162"/>
  <c r="AJ51"/>
  <c r="AJ99"/>
  <c r="AJ37"/>
  <c r="AJ39"/>
  <c r="AJ135"/>
  <c r="AJ157"/>
  <c r="AJ71"/>
  <c r="AJ73"/>
  <c r="AJ143"/>
  <c r="AJ57"/>
  <c r="AJ70"/>
  <c r="AJ173"/>
  <c r="AJ117"/>
  <c r="AJ159"/>
  <c r="AJ47"/>
  <c r="AJ49"/>
  <c r="AJ93"/>
  <c r="AJ40"/>
  <c r="AJ161"/>
  <c r="AJ126"/>
  <c r="AJ115"/>
  <c r="Y16" i="19" s="1"/>
  <c r="AJ46" i="18"/>
  <c r="AJ54"/>
  <c r="AJ130"/>
  <c r="AJ83"/>
  <c r="AJ36"/>
  <c r="AJ177"/>
  <c r="AJ155"/>
  <c r="AJ102"/>
  <c r="AJ19"/>
  <c r="Y8" i="19" s="1"/>
  <c r="AJ172" i="18"/>
  <c r="AJ120"/>
  <c r="AJ12"/>
  <c r="AJ78"/>
  <c r="AJ138"/>
  <c r="AJ129"/>
  <c r="AJ144"/>
  <c r="AJ69"/>
  <c r="AJ111"/>
  <c r="AJ131"/>
  <c r="AJ50"/>
  <c r="AJ160"/>
  <c r="AJ42"/>
  <c r="AJ29"/>
  <c r="AJ166"/>
  <c r="AJ110"/>
  <c r="AJ16"/>
  <c r="AJ14"/>
  <c r="AJ75"/>
  <c r="AJ13"/>
  <c r="AJ136"/>
  <c r="AJ88"/>
  <c r="AJ28"/>
  <c r="AJ182"/>
  <c r="AJ58"/>
  <c r="AJ74"/>
  <c r="AJ60"/>
  <c r="AJ154"/>
  <c r="AJ90"/>
  <c r="AJ82"/>
  <c r="AJ27"/>
  <c r="AJ137"/>
  <c r="AJ158"/>
  <c r="AJ94"/>
  <c r="AJ141"/>
  <c r="AJ146"/>
  <c r="AJ64"/>
  <c r="AJ108"/>
  <c r="AJ122"/>
  <c r="AJ171"/>
  <c r="AJ89"/>
  <c r="AJ165"/>
  <c r="AJ97"/>
  <c r="AJ23"/>
  <c r="AJ178"/>
  <c r="AJ186"/>
  <c r="AJ118"/>
  <c r="AJ21"/>
  <c r="AJ45"/>
  <c r="AJ67"/>
  <c r="Y12" i="19" s="1"/>
  <c r="AJ96" i="18"/>
  <c r="AJ147"/>
  <c r="AJ26"/>
  <c r="AJ76"/>
  <c r="AJ145"/>
  <c r="AJ151"/>
  <c r="Y19" i="19" s="1"/>
  <c r="AJ55" i="18"/>
  <c r="Y11" i="19" s="1"/>
  <c r="AJ187" i="18"/>
  <c r="Y22" i="19" s="1"/>
  <c r="AJ31" i="18"/>
  <c r="Y9" i="19" s="1"/>
  <c r="AJ163" i="18"/>
  <c r="Y20" i="19" s="1"/>
  <c r="AJ139" i="18"/>
  <c r="Y18" i="19" s="1"/>
  <c r="AJ43" i="18"/>
  <c r="Y10" i="19" s="1"/>
  <c r="AJ191" i="13"/>
  <c r="Y24" i="14" s="1"/>
  <c r="AI191" i="13"/>
  <c r="X24" i="14" s="1"/>
  <c r="AJ22" i="13"/>
  <c r="AJ26"/>
  <c r="AJ78"/>
  <c r="AJ126"/>
  <c r="AJ146"/>
  <c r="AJ150"/>
  <c r="AJ13"/>
  <c r="AJ17"/>
  <c r="AJ61"/>
  <c r="AJ47"/>
  <c r="AJ23"/>
  <c r="AJ27"/>
  <c r="AJ38"/>
  <c r="AJ41"/>
  <c r="AJ11"/>
  <c r="AJ15"/>
  <c r="AJ64"/>
  <c r="AJ108"/>
  <c r="AJ180"/>
  <c r="AJ184"/>
  <c r="AJ50"/>
  <c r="AJ52"/>
  <c r="AJ100"/>
  <c r="AJ170"/>
  <c r="AJ124"/>
  <c r="AJ36"/>
  <c r="AJ82"/>
  <c r="AJ132"/>
  <c r="AJ156"/>
  <c r="AJ135"/>
  <c r="AJ179"/>
  <c r="AJ71"/>
  <c r="AJ9"/>
  <c r="AJ12"/>
  <c r="AJ14"/>
  <c r="AJ16"/>
  <c r="AJ18"/>
  <c r="AJ60"/>
  <c r="AJ106"/>
  <c r="AJ110"/>
  <c r="AJ114"/>
  <c r="AJ182"/>
  <c r="AJ186"/>
  <c r="AJ48"/>
  <c r="AJ54"/>
  <c r="AJ98"/>
  <c r="AJ102"/>
  <c r="AJ168"/>
  <c r="AJ172"/>
  <c r="AJ49"/>
  <c r="AJ25"/>
  <c r="AJ30"/>
  <c r="AJ74"/>
  <c r="AJ120"/>
  <c r="AJ144"/>
  <c r="AJ34"/>
  <c r="AJ40"/>
  <c r="AJ42"/>
  <c r="AJ84"/>
  <c r="AJ88"/>
  <c r="AJ130"/>
  <c r="AJ134"/>
  <c r="AJ138"/>
  <c r="AJ158"/>
  <c r="AJ162"/>
  <c r="AJ95"/>
  <c r="AJ119"/>
  <c r="AJ147"/>
  <c r="AJ171"/>
  <c r="AJ99"/>
  <c r="AJ123"/>
  <c r="AJ131"/>
  <c r="AJ159"/>
  <c r="AJ183"/>
  <c r="AJ24"/>
  <c r="AJ28"/>
  <c r="AJ122"/>
  <c r="AJ142"/>
  <c r="AJ148"/>
  <c r="AJ62"/>
  <c r="AJ65"/>
  <c r="AJ51"/>
  <c r="AJ73"/>
  <c r="AJ37"/>
  <c r="AJ107"/>
  <c r="AJ143"/>
  <c r="AJ167"/>
  <c r="AJ75"/>
  <c r="AJ58"/>
  <c r="AJ66"/>
  <c r="AJ112"/>
  <c r="AJ96"/>
  <c r="AJ166"/>
  <c r="AJ174"/>
  <c r="AJ72"/>
  <c r="AJ76"/>
  <c r="AJ86"/>
  <c r="AJ90"/>
  <c r="AJ136"/>
  <c r="AJ160"/>
  <c r="AJ87"/>
  <c r="AJ111"/>
  <c r="AJ155"/>
  <c r="AJ133"/>
  <c r="AJ141"/>
  <c r="AJ149"/>
  <c r="AJ97"/>
  <c r="AJ69"/>
  <c r="AJ53"/>
  <c r="AJ129"/>
  <c r="AJ59"/>
  <c r="AJ85"/>
  <c r="AJ161"/>
  <c r="AJ154"/>
  <c r="AJ10"/>
  <c r="AJ181"/>
  <c r="AJ89"/>
  <c r="AJ83"/>
  <c r="AJ109"/>
  <c r="AJ178"/>
  <c r="AJ63"/>
  <c r="AJ169"/>
  <c r="AJ117"/>
  <c r="AJ105"/>
  <c r="AJ46"/>
  <c r="AJ94"/>
  <c r="AJ177"/>
  <c r="AJ101"/>
  <c r="AJ157"/>
  <c r="AJ113"/>
  <c r="AJ185"/>
  <c r="AJ189"/>
  <c r="AJ70"/>
  <c r="AJ173"/>
  <c r="AJ121"/>
  <c r="AJ93"/>
  <c r="AJ77"/>
  <c r="AJ29"/>
  <c r="AJ153"/>
  <c r="AJ39"/>
  <c r="AJ81"/>
  <c r="AJ35"/>
  <c r="AJ21"/>
  <c r="AJ118"/>
  <c r="AJ57"/>
  <c r="AJ145"/>
  <c r="AJ165"/>
  <c r="AJ125"/>
  <c r="AJ137"/>
  <c r="AJ45"/>
  <c r="AJ33"/>
  <c r="AJ151"/>
  <c r="Y19" i="14" s="1"/>
  <c r="AJ115" i="13"/>
  <c r="Y16" i="14" s="1"/>
  <c r="AJ67" i="13"/>
  <c r="Y12" i="14" s="1"/>
  <c r="AJ43" i="13"/>
  <c r="Y10" i="14" s="1"/>
  <c r="AJ175" i="13"/>
  <c r="Y21" i="14" s="1"/>
  <c r="W24"/>
  <c r="AJ139" i="13"/>
  <c r="Y18" i="14" s="1"/>
  <c r="AJ191" i="11"/>
  <c r="Y24" i="12" s="1"/>
  <c r="AI191" i="11"/>
  <c r="X24" i="12" s="1"/>
  <c r="AJ77" i="11"/>
  <c r="AJ29"/>
  <c r="AJ171"/>
  <c r="AJ11"/>
  <c r="AJ111"/>
  <c r="AJ33"/>
  <c r="AJ93"/>
  <c r="AJ118"/>
  <c r="AJ122"/>
  <c r="AJ126"/>
  <c r="AJ144"/>
  <c r="AJ148"/>
  <c r="AJ85"/>
  <c r="AJ23"/>
  <c r="AJ47"/>
  <c r="AJ35"/>
  <c r="AJ134"/>
  <c r="AJ62"/>
  <c r="AJ22"/>
  <c r="AJ157"/>
  <c r="AJ96"/>
  <c r="AJ82"/>
  <c r="AJ76"/>
  <c r="AJ54"/>
  <c r="AJ97"/>
  <c r="AJ181"/>
  <c r="AJ30"/>
  <c r="AJ106"/>
  <c r="AJ114"/>
  <c r="AJ50"/>
  <c r="AJ36"/>
  <c r="AJ88"/>
  <c r="AJ78"/>
  <c r="AJ158"/>
  <c r="AJ162"/>
  <c r="AJ102"/>
  <c r="AJ132"/>
  <c r="AJ136"/>
  <c r="AJ41"/>
  <c r="AJ155"/>
  <c r="AJ70"/>
  <c r="AJ46"/>
  <c r="AJ64"/>
  <c r="AJ121"/>
  <c r="AJ125"/>
  <c r="AJ143"/>
  <c r="AJ147"/>
  <c r="AJ52"/>
  <c r="AJ38"/>
  <c r="AJ74"/>
  <c r="AJ160"/>
  <c r="AJ120"/>
  <c r="AJ49"/>
  <c r="AJ146"/>
  <c r="AJ141"/>
  <c r="AJ26"/>
  <c r="AJ16"/>
  <c r="AJ12"/>
  <c r="AJ63"/>
  <c r="AJ161"/>
  <c r="AJ131"/>
  <c r="AJ135"/>
  <c r="AJ137"/>
  <c r="AJ87"/>
  <c r="AJ73"/>
  <c r="AJ94"/>
  <c r="AJ98"/>
  <c r="AJ178"/>
  <c r="AJ182"/>
  <c r="AJ186"/>
  <c r="AJ13"/>
  <c r="AJ149"/>
  <c r="AJ184"/>
  <c r="AJ84"/>
  <c r="AJ168"/>
  <c r="AJ172"/>
  <c r="AJ108"/>
  <c r="AJ112"/>
  <c r="AJ40"/>
  <c r="AJ154"/>
  <c r="AJ18"/>
  <c r="AJ185"/>
  <c r="AJ99"/>
  <c r="AJ90"/>
  <c r="AJ101"/>
  <c r="AJ170"/>
  <c r="AJ60"/>
  <c r="AJ113"/>
  <c r="AJ53"/>
  <c r="AJ69"/>
  <c r="AJ150"/>
  <c r="AJ89"/>
  <c r="AJ42"/>
  <c r="AJ14"/>
  <c r="AJ156"/>
  <c r="AJ51"/>
  <c r="AJ72"/>
  <c r="AJ138"/>
  <c r="AJ25"/>
  <c r="AJ86"/>
  <c r="AJ183"/>
  <c r="AJ24"/>
  <c r="AJ123"/>
  <c r="AJ75"/>
  <c r="AJ28"/>
  <c r="AJ177"/>
  <c r="AJ189"/>
  <c r="AJ95"/>
  <c r="AJ34"/>
  <c r="AJ173"/>
  <c r="AJ130"/>
  <c r="AJ37"/>
  <c r="AJ169"/>
  <c r="AJ17"/>
  <c r="AJ15"/>
  <c r="AJ83"/>
  <c r="AJ100"/>
  <c r="AJ119"/>
  <c r="AJ21"/>
  <c r="AJ179"/>
  <c r="AJ109"/>
  <c r="AJ10"/>
  <c r="AJ153"/>
  <c r="AJ129"/>
  <c r="AJ166"/>
  <c r="AJ66"/>
  <c r="AJ57"/>
  <c r="AJ39"/>
  <c r="AJ167"/>
  <c r="AJ59"/>
  <c r="AJ65"/>
  <c r="AJ110"/>
  <c r="AJ81"/>
  <c r="AJ105"/>
  <c r="AJ58"/>
  <c r="AJ165"/>
  <c r="AJ107"/>
  <c r="AJ117"/>
  <c r="AJ124"/>
  <c r="AJ61"/>
  <c r="AJ71"/>
  <c r="AJ142"/>
  <c r="AJ48"/>
  <c r="AJ27"/>
  <c r="AJ9"/>
  <c r="AJ159"/>
  <c r="AJ45"/>
  <c r="AJ133"/>
  <c r="AJ180"/>
  <c r="AJ145"/>
  <c r="AJ174"/>
  <c r="W24" i="12"/>
  <c r="AJ55" i="11"/>
  <c r="Y11" i="12" s="1"/>
  <c r="AJ151" i="11"/>
  <c r="Y19" i="12" s="1"/>
  <c r="AI191" i="9"/>
  <c r="X24" i="10" s="1"/>
  <c r="AJ191" i="9"/>
  <c r="Y24" i="10" s="1"/>
  <c r="AJ93" i="9"/>
  <c r="AJ45"/>
  <c r="AJ85"/>
  <c r="AJ17"/>
  <c r="AJ119"/>
  <c r="AJ113"/>
  <c r="AJ37"/>
  <c r="AJ99"/>
  <c r="AJ171"/>
  <c r="AJ63"/>
  <c r="AJ111"/>
  <c r="AJ183"/>
  <c r="AJ61"/>
  <c r="AJ109"/>
  <c r="AJ153"/>
  <c r="AJ25"/>
  <c r="AJ62"/>
  <c r="AJ101"/>
  <c r="AJ182"/>
  <c r="AJ21"/>
  <c r="AJ77"/>
  <c r="AJ125"/>
  <c r="AJ169"/>
  <c r="AJ29"/>
  <c r="AJ179"/>
  <c r="AJ124"/>
  <c r="AJ159"/>
  <c r="AJ157"/>
  <c r="AJ49"/>
  <c r="AJ76"/>
  <c r="AJ69"/>
  <c r="AJ117"/>
  <c r="AJ28"/>
  <c r="AJ121"/>
  <c r="AJ53"/>
  <c r="AJ130"/>
  <c r="AJ173"/>
  <c r="AJ14"/>
  <c r="AJ34"/>
  <c r="AJ90"/>
  <c r="AJ138"/>
  <c r="AJ11"/>
  <c r="AJ96"/>
  <c r="AJ135"/>
  <c r="AJ65"/>
  <c r="AJ51"/>
  <c r="AJ185"/>
  <c r="AJ71"/>
  <c r="AJ143"/>
  <c r="AJ27"/>
  <c r="AJ131"/>
  <c r="AJ15"/>
  <c r="AJ81"/>
  <c r="AJ129"/>
  <c r="AJ181"/>
  <c r="AJ73"/>
  <c r="AJ82"/>
  <c r="AJ97"/>
  <c r="AJ149"/>
  <c r="AJ162"/>
  <c r="AJ168"/>
  <c r="AJ141"/>
  <c r="AJ189"/>
  <c r="AJ39"/>
  <c r="AJ145"/>
  <c r="AJ110"/>
  <c r="AJ154"/>
  <c r="AJ59"/>
  <c r="AJ107"/>
  <c r="AJ42"/>
  <c r="AJ48"/>
  <c r="AJ87"/>
  <c r="AJ148"/>
  <c r="AJ163"/>
  <c r="Y20" i="10" s="1"/>
  <c r="AJ146" i="9"/>
  <c r="AJ40"/>
  <c r="AJ52"/>
  <c r="AJ170"/>
  <c r="AJ180"/>
  <c r="AJ46"/>
  <c r="AJ100"/>
  <c r="AJ98"/>
  <c r="AJ9"/>
  <c r="AJ174"/>
  <c r="AJ22"/>
  <c r="AJ86"/>
  <c r="AJ36"/>
  <c r="AJ177"/>
  <c r="AJ161"/>
  <c r="AJ155"/>
  <c r="AJ33"/>
  <c r="AJ78"/>
  <c r="AJ57"/>
  <c r="AJ41"/>
  <c r="AJ102"/>
  <c r="AJ142"/>
  <c r="AJ75"/>
  <c r="AJ83"/>
  <c r="AJ132"/>
  <c r="AJ47"/>
  <c r="AJ133"/>
  <c r="AJ151"/>
  <c r="Y19" i="10" s="1"/>
  <c r="AJ95" i="9"/>
  <c r="AJ54"/>
  <c r="AJ66"/>
  <c r="AJ118"/>
  <c r="AJ120"/>
  <c r="AJ150"/>
  <c r="AJ137"/>
  <c r="AJ94"/>
  <c r="AJ38"/>
  <c r="AJ79"/>
  <c r="Y13" i="10" s="1"/>
  <c r="AJ89" i="9"/>
  <c r="AJ160"/>
  <c r="AJ88"/>
  <c r="AJ26"/>
  <c r="AJ16"/>
  <c r="AJ134"/>
  <c r="AJ24"/>
  <c r="AJ156"/>
  <c r="AJ64"/>
  <c r="AJ70"/>
  <c r="AJ58"/>
  <c r="AJ50"/>
  <c r="AJ105"/>
  <c r="AJ136"/>
  <c r="AJ60"/>
  <c r="AJ126"/>
  <c r="AJ144"/>
  <c r="AJ72"/>
  <c r="AJ10"/>
  <c r="AJ31"/>
  <c r="Y9" i="10" s="1"/>
  <c r="AJ127" i="9"/>
  <c r="AJ74"/>
  <c r="AJ12"/>
  <c r="AJ114"/>
  <c r="AJ18"/>
  <c r="AJ84"/>
  <c r="AJ108"/>
  <c r="AJ172"/>
  <c r="AJ184"/>
  <c r="AJ123"/>
  <c r="AJ158"/>
  <c r="AJ23"/>
  <c r="AJ35"/>
  <c r="AJ30"/>
  <c r="AJ167"/>
  <c r="AJ13"/>
  <c r="AJ122"/>
  <c r="AJ112"/>
  <c r="AJ178"/>
  <c r="AJ166"/>
  <c r="AJ186"/>
  <c r="AJ106"/>
  <c r="AJ165"/>
  <c r="AJ147"/>
  <c r="AJ190"/>
  <c r="Y23" i="10" s="1"/>
  <c r="AJ139" i="9"/>
  <c r="Y18" i="10" s="1"/>
  <c r="AJ187" i="9"/>
  <c r="Y22" i="10" s="1"/>
  <c r="AJ67" i="9"/>
  <c r="Y12" i="10" s="1"/>
  <c r="AJ175" i="9"/>
  <c r="Y21" i="10" s="1"/>
  <c r="W24"/>
  <c r="AJ91" i="9"/>
  <c r="Y14" i="10" s="1"/>
  <c r="W24" i="6"/>
  <c r="W24" i="4"/>
  <c r="AI191" i="5"/>
  <c r="X24" i="6" s="1"/>
  <c r="AJ191" i="5"/>
  <c r="Y24" i="6" s="1"/>
  <c r="AJ11" i="5"/>
  <c r="AJ25"/>
  <c r="AJ46"/>
  <c r="AJ94"/>
  <c r="AJ98"/>
  <c r="AJ102"/>
  <c r="AJ132"/>
  <c r="AJ144"/>
  <c r="AJ148"/>
  <c r="AJ88"/>
  <c r="AJ158"/>
  <c r="AJ162"/>
  <c r="AJ15"/>
  <c r="AJ39"/>
  <c r="AJ121"/>
  <c r="AJ173"/>
  <c r="AJ123"/>
  <c r="AJ13"/>
  <c r="AJ50"/>
  <c r="AJ54"/>
  <c r="AJ108"/>
  <c r="AJ112"/>
  <c r="AJ178"/>
  <c r="AJ182"/>
  <c r="AJ186"/>
  <c r="AJ179"/>
  <c r="AJ49"/>
  <c r="AJ125"/>
  <c r="AJ62"/>
  <c r="AJ170"/>
  <c r="AJ34"/>
  <c r="AJ9"/>
  <c r="AJ12"/>
  <c r="AJ97"/>
  <c r="AJ101"/>
  <c r="AJ131"/>
  <c r="AJ135"/>
  <c r="AJ147"/>
  <c r="AJ161"/>
  <c r="AJ23"/>
  <c r="AJ84"/>
  <c r="AJ154"/>
  <c r="AJ71"/>
  <c r="AJ16"/>
  <c r="AJ18"/>
  <c r="AJ53"/>
  <c r="AJ111"/>
  <c r="AJ181"/>
  <c r="AJ185"/>
  <c r="AJ109"/>
  <c r="AJ42"/>
  <c r="AJ142"/>
  <c r="AJ14"/>
  <c r="AJ87"/>
  <c r="AJ157"/>
  <c r="AJ28"/>
  <c r="AJ29"/>
  <c r="AJ70"/>
  <c r="AJ168"/>
  <c r="AJ172"/>
  <c r="AJ26"/>
  <c r="AJ60"/>
  <c r="AJ64"/>
  <c r="AJ126"/>
  <c r="AJ21"/>
  <c r="AJ22"/>
  <c r="AJ30"/>
  <c r="AJ74"/>
  <c r="AJ78"/>
  <c r="AJ136"/>
  <c r="AJ35"/>
  <c r="AJ59"/>
  <c r="AJ120"/>
  <c r="AJ86"/>
  <c r="AJ138"/>
  <c r="AJ156"/>
  <c r="AJ106"/>
  <c r="AJ48"/>
  <c r="AJ100"/>
  <c r="AJ57"/>
  <c r="AJ165"/>
  <c r="AJ171"/>
  <c r="AJ27"/>
  <c r="AJ63"/>
  <c r="AJ36"/>
  <c r="AJ40"/>
  <c r="AJ118"/>
  <c r="AJ122"/>
  <c r="AJ65"/>
  <c r="AJ17"/>
  <c r="AJ77"/>
  <c r="AJ114"/>
  <c r="AJ130"/>
  <c r="AJ24"/>
  <c r="AJ143"/>
  <c r="AJ73"/>
  <c r="AJ76"/>
  <c r="AJ184"/>
  <c r="AJ150"/>
  <c r="AJ160"/>
  <c r="AJ96"/>
  <c r="AJ52"/>
  <c r="AJ180"/>
  <c r="AJ124"/>
  <c r="AJ75"/>
  <c r="AJ189"/>
  <c r="AJ107"/>
  <c r="AJ117"/>
  <c r="AJ45"/>
  <c r="AJ177"/>
  <c r="AJ69"/>
  <c r="AJ133"/>
  <c r="AJ153"/>
  <c r="AJ72"/>
  <c r="AJ145"/>
  <c r="AJ134"/>
  <c r="AJ85"/>
  <c r="AJ10"/>
  <c r="AJ169"/>
  <c r="AJ83"/>
  <c r="AJ159"/>
  <c r="AJ93"/>
  <c r="AJ155"/>
  <c r="AJ47"/>
  <c r="AJ119"/>
  <c r="AJ146"/>
  <c r="AJ82"/>
  <c r="AJ38"/>
  <c r="AJ166"/>
  <c r="AJ110"/>
  <c r="AJ37"/>
  <c r="AJ137"/>
  <c r="AJ90"/>
  <c r="AJ51"/>
  <c r="AJ67"/>
  <c r="Y12" i="6" s="1"/>
  <c r="AJ174" i="5"/>
  <c r="AJ31"/>
  <c r="Y9" i="6" s="1"/>
  <c r="AJ141" i="5"/>
  <c r="AJ33"/>
  <c r="AJ89"/>
  <c r="AJ105"/>
  <c r="AJ58"/>
  <c r="AJ167"/>
  <c r="AJ61"/>
  <c r="AJ81"/>
  <c r="AJ19"/>
  <c r="Y8" i="6" s="1"/>
  <c r="AJ149" i="5"/>
  <c r="AJ99"/>
  <c r="AJ41"/>
  <c r="AJ183"/>
  <c r="AJ113"/>
  <c r="AJ66"/>
  <c r="AJ95"/>
  <c r="AJ129"/>
  <c r="AJ151"/>
  <c r="Y19" i="6" s="1"/>
  <c r="AJ190" i="5"/>
  <c r="Y23" i="6" s="1"/>
  <c r="AJ79" i="5"/>
  <c r="Y13" i="6" s="1"/>
  <c r="AJ163" i="5"/>
  <c r="Y20" i="6" s="1"/>
  <c r="AJ103" i="5"/>
  <c r="Y15" i="6" s="1"/>
  <c r="AJ115" i="5"/>
  <c r="Y16" i="6" s="1"/>
  <c r="AJ55" i="5"/>
  <c r="Y11" i="6" s="1"/>
  <c r="AJ175" i="5"/>
  <c r="Y21" i="6" s="1"/>
  <c r="AJ139" i="5"/>
  <c r="Y18" i="6" s="1"/>
  <c r="AJ43" i="5"/>
  <c r="Y10" i="6" s="1"/>
  <c r="AJ127" i="5"/>
  <c r="AJ91"/>
  <c r="Y14" i="6" s="1"/>
  <c r="AJ187" i="5"/>
  <c r="Y22" i="6" s="1"/>
  <c r="AI191" i="3"/>
  <c r="X24" i="4" s="1"/>
  <c r="AJ191" i="3"/>
  <c r="Y24" i="4" s="1"/>
  <c r="AJ14" i="3"/>
  <c r="AJ18"/>
  <c r="AJ12"/>
  <c r="AJ29"/>
  <c r="AJ171"/>
  <c r="AJ33"/>
  <c r="AJ59"/>
  <c r="AJ157"/>
  <c r="AJ161"/>
  <c r="AJ181"/>
  <c r="AJ185"/>
  <c r="AJ111"/>
  <c r="AJ135"/>
  <c r="AJ125"/>
  <c r="AJ100"/>
  <c r="AJ142"/>
  <c r="AJ10"/>
  <c r="AJ34"/>
  <c r="AJ130"/>
  <c r="AJ97"/>
  <c r="AJ30"/>
  <c r="AJ38"/>
  <c r="AJ36"/>
  <c r="AJ158"/>
  <c r="AJ182"/>
  <c r="AJ25"/>
  <c r="AJ86"/>
  <c r="AJ126"/>
  <c r="AJ168"/>
  <c r="AJ64"/>
  <c r="AJ145"/>
  <c r="AJ84"/>
  <c r="AJ54"/>
  <c r="AJ136"/>
  <c r="AJ98"/>
  <c r="AJ40"/>
  <c r="AJ50"/>
  <c r="AJ88"/>
  <c r="AJ132"/>
  <c r="AJ94"/>
  <c r="AJ144"/>
  <c r="AJ148"/>
  <c r="AJ17"/>
  <c r="AJ189"/>
  <c r="AJ60"/>
  <c r="AJ172"/>
  <c r="AJ74"/>
  <c r="AJ112"/>
  <c r="AJ9"/>
  <c r="AJ51"/>
  <c r="AJ159"/>
  <c r="AJ24"/>
  <c r="AJ16"/>
  <c r="AJ73"/>
  <c r="AJ22"/>
  <c r="AJ53"/>
  <c r="AJ49"/>
  <c r="AJ87"/>
  <c r="AJ131"/>
  <c r="AJ77"/>
  <c r="AJ121"/>
  <c r="AJ147"/>
  <c r="AJ48"/>
  <c r="AJ95"/>
  <c r="AJ39"/>
  <c r="AJ81"/>
  <c r="AJ63"/>
  <c r="AJ156"/>
  <c r="AJ46"/>
  <c r="AJ154"/>
  <c r="AJ162"/>
  <c r="AJ178"/>
  <c r="AJ186"/>
  <c r="AJ133"/>
  <c r="AJ102"/>
  <c r="AJ118"/>
  <c r="AJ89"/>
  <c r="AJ138"/>
  <c r="AJ150"/>
  <c r="AJ99"/>
  <c r="AJ173"/>
  <c r="AJ76"/>
  <c r="AJ107"/>
  <c r="AJ167"/>
  <c r="AJ65"/>
  <c r="AJ160"/>
  <c r="AJ90"/>
  <c r="AJ57"/>
  <c r="AJ19"/>
  <c r="Y8" i="4" s="1"/>
  <c r="AJ113" i="3"/>
  <c r="AJ109"/>
  <c r="AJ27"/>
  <c r="AJ141"/>
  <c r="AJ108"/>
  <c r="AJ166"/>
  <c r="AJ143"/>
  <c r="AJ101"/>
  <c r="AJ91"/>
  <c r="Y14" i="4" s="1"/>
  <c r="AJ124" i="3"/>
  <c r="AJ28"/>
  <c r="AJ106"/>
  <c r="AJ117"/>
  <c r="AJ47"/>
  <c r="AJ11"/>
  <c r="AJ37"/>
  <c r="AJ169"/>
  <c r="AJ61"/>
  <c r="AJ120"/>
  <c r="AJ137"/>
  <c r="AJ26"/>
  <c r="AJ72"/>
  <c r="AJ179"/>
  <c r="AJ96"/>
  <c r="AJ23"/>
  <c r="AJ70"/>
  <c r="AJ83"/>
  <c r="AJ123"/>
  <c r="AJ52"/>
  <c r="AJ153"/>
  <c r="AJ114"/>
  <c r="AJ35"/>
  <c r="AJ146"/>
  <c r="AJ82"/>
  <c r="AJ174"/>
  <c r="AJ66"/>
  <c r="AJ62"/>
  <c r="AJ85"/>
  <c r="AJ129"/>
  <c r="AJ180"/>
  <c r="AJ119"/>
  <c r="AJ165"/>
  <c r="AJ93"/>
  <c r="AJ149"/>
  <c r="AJ42"/>
  <c r="AJ183"/>
  <c r="AJ75"/>
  <c r="AJ170"/>
  <c r="AJ122"/>
  <c r="AJ155"/>
  <c r="AJ45"/>
  <c r="AJ78"/>
  <c r="AJ110"/>
  <c r="AJ184"/>
  <c r="AJ71"/>
  <c r="AJ21"/>
  <c r="AJ177"/>
  <c r="AJ13"/>
  <c r="AJ105"/>
  <c r="AJ58"/>
  <c r="AJ134"/>
  <c r="AJ69"/>
  <c r="AJ41"/>
  <c r="AJ15"/>
  <c r="AJ175"/>
  <c r="Y21" i="4" s="1"/>
  <c r="AJ163" i="3"/>
  <c r="Y20" i="4" s="1"/>
  <c r="AJ55" i="3"/>
  <c r="Y11" i="4" s="1"/>
  <c r="AJ79" i="3"/>
  <c r="Y13" i="4" s="1"/>
  <c r="AJ127" i="3"/>
  <c r="AJ139"/>
  <c r="Y18" i="4" s="1"/>
  <c r="AJ151" i="3"/>
  <c r="Y19" i="4" s="1"/>
  <c r="AJ67" i="3"/>
  <c r="Y12" i="4" s="1"/>
  <c r="AJ31" i="3"/>
  <c r="Y9" i="4" s="1"/>
  <c r="AJ43" i="3"/>
  <c r="Y10" i="4" s="1"/>
  <c r="AJ14" i="1"/>
  <c r="AJ36"/>
  <c r="AJ89"/>
  <c r="AJ43"/>
  <c r="Y10" i="2" s="1"/>
  <c r="AJ48" i="1"/>
  <c r="AJ126"/>
  <c r="AJ158"/>
  <c r="AJ51"/>
  <c r="AJ177"/>
  <c r="AJ125"/>
  <c r="AJ93"/>
  <c r="AJ171"/>
  <c r="AJ172"/>
  <c r="AJ166"/>
  <c r="AJ141"/>
  <c r="AJ160"/>
  <c r="AJ15"/>
  <c r="AJ115"/>
  <c r="Y16" i="2" s="1"/>
  <c r="AJ120" i="1"/>
  <c r="AJ150"/>
  <c r="AJ76"/>
  <c r="AJ135"/>
  <c r="AJ30"/>
  <c r="AJ106"/>
  <c r="AJ165"/>
  <c r="AJ102"/>
  <c r="AJ101"/>
  <c r="AJ9"/>
  <c r="AJ191"/>
  <c r="Y24" i="2" s="1"/>
  <c r="AJ98" i="1"/>
  <c r="AJ161"/>
  <c r="AJ24"/>
  <c r="AJ113"/>
  <c r="AJ110"/>
  <c r="AJ28"/>
  <c r="AJ88"/>
  <c r="AJ96"/>
  <c r="AJ46"/>
  <c r="AJ91"/>
  <c r="Y14" i="2" s="1"/>
  <c r="AJ155" i="1"/>
  <c r="AJ184"/>
  <c r="AJ21"/>
  <c r="AJ13"/>
  <c r="AJ55"/>
  <c r="Y11" i="2" s="1"/>
  <c r="AJ154" i="1"/>
  <c r="AJ23"/>
  <c r="AJ163"/>
  <c r="Y20" i="2" s="1"/>
  <c r="AJ37" i="1"/>
  <c r="AJ81"/>
  <c r="AJ97"/>
  <c r="AJ25"/>
  <c r="AJ52"/>
  <c r="AJ90"/>
  <c r="AJ29"/>
  <c r="AJ26"/>
  <c r="AJ175"/>
  <c r="Y21" i="2" s="1"/>
  <c r="AJ72" i="1"/>
  <c r="AJ18"/>
  <c r="AJ42"/>
  <c r="AJ40"/>
  <c r="AJ35"/>
  <c r="AJ77"/>
  <c r="AJ132"/>
  <c r="AJ22"/>
  <c r="AJ138"/>
  <c r="AJ137"/>
  <c r="AJ85"/>
  <c r="AJ151"/>
  <c r="Y19" i="2" s="1"/>
  <c r="AJ95" i="1"/>
  <c r="AJ136"/>
  <c r="AJ31"/>
  <c r="Y9" i="2" s="1"/>
  <c r="AJ62" i="1"/>
  <c r="AJ39"/>
  <c r="AJ73"/>
  <c r="AJ147"/>
  <c r="AJ118"/>
  <c r="AJ17"/>
  <c r="AJ16"/>
  <c r="AJ10"/>
  <c r="AJ159"/>
  <c r="AJ112"/>
  <c r="AJ103"/>
  <c r="Y15" i="2" s="1"/>
  <c r="AJ75" i="1"/>
  <c r="AJ74"/>
  <c r="AJ129"/>
  <c r="AJ82"/>
  <c r="AJ124"/>
  <c r="AI191"/>
  <c r="X24" i="2" s="1"/>
  <c r="AJ131" i="1"/>
  <c r="AJ61"/>
  <c r="AJ107"/>
  <c r="AJ59"/>
  <c r="AJ60"/>
  <c r="AJ123"/>
  <c r="AJ186"/>
  <c r="AJ149"/>
  <c r="AJ121"/>
  <c r="AJ70"/>
  <c r="AJ122"/>
  <c r="AJ100"/>
  <c r="AJ108"/>
  <c r="AJ183"/>
  <c r="AJ170"/>
  <c r="AJ169"/>
  <c r="AJ27"/>
  <c r="AJ146"/>
  <c r="AJ133"/>
  <c r="AJ83"/>
  <c r="AJ180"/>
  <c r="AJ162"/>
  <c r="AJ127"/>
  <c r="AJ45"/>
  <c r="AJ50"/>
  <c r="AJ134"/>
  <c r="AJ19"/>
  <c r="Y8" i="2" s="1"/>
  <c r="AJ11" i="1"/>
  <c r="AJ12"/>
  <c r="AJ66"/>
  <c r="AJ148"/>
  <c r="AJ78"/>
  <c r="AJ109"/>
  <c r="AJ143"/>
  <c r="AJ168"/>
  <c r="AJ156"/>
  <c r="AJ139"/>
  <c r="Y18" i="2" s="1"/>
  <c r="AJ173" i="1"/>
  <c r="AJ94"/>
  <c r="AJ63"/>
  <c r="AJ71"/>
  <c r="AJ178"/>
  <c r="AJ53"/>
  <c r="AJ157"/>
  <c r="AJ64"/>
  <c r="AJ49"/>
  <c r="AJ79"/>
  <c r="Y13" i="2" s="1"/>
  <c r="AJ47" i="1"/>
  <c r="AJ142"/>
  <c r="AJ144"/>
  <c r="AJ181"/>
  <c r="AJ69"/>
  <c r="AJ38"/>
  <c r="AJ179"/>
  <c r="AJ119"/>
  <c r="AJ153"/>
  <c r="AJ145"/>
  <c r="AJ86"/>
  <c r="AJ54"/>
  <c r="AJ34"/>
  <c r="AJ182"/>
  <c r="AJ87"/>
  <c r="AJ114"/>
  <c r="AJ33"/>
  <c r="AJ190"/>
  <c r="Y23" i="2" s="1"/>
  <c r="AJ130" i="1"/>
  <c r="AJ84"/>
  <c r="AJ174"/>
  <c r="AJ67"/>
  <c r="Y12" i="2" s="1"/>
  <c r="AJ41" i="1"/>
  <c r="AJ99"/>
  <c r="AJ65"/>
  <c r="AJ185"/>
  <c r="AJ105"/>
  <c r="AJ58"/>
  <c r="AJ117"/>
  <c r="AJ189"/>
  <c r="AJ57"/>
  <c r="W24" i="2"/>
  <c r="AC190" i="22" l="1"/>
  <c r="AD190" s="1"/>
  <c r="AE190" s="1"/>
  <c r="AE191" s="1"/>
  <c r="AE192" s="1"/>
  <c r="AF190"/>
  <c r="AF191" s="1"/>
  <c r="AF192" s="1"/>
  <c r="AD191"/>
  <c r="AD192" s="1"/>
  <c r="AC191"/>
  <c r="R23" i="23" s="1"/>
  <c r="R24" s="1"/>
  <c r="AC192" i="22"/>
  <c r="AG191" l="1"/>
  <c r="AG192" s="1"/>
  <c r="AI190"/>
  <c r="AJ190" s="1"/>
  <c r="W23" i="23"/>
  <c r="W24" s="1"/>
  <c r="AI191" i="22"/>
  <c r="X23" i="23" s="1"/>
  <c r="AH192" i="22"/>
  <c r="V23" i="23" l="1"/>
  <c r="V24" s="1"/>
  <c r="AJ187" i="22"/>
  <c r="AJ173"/>
  <c r="AJ114"/>
  <c r="AJ180"/>
  <c r="AJ28"/>
  <c r="AJ90"/>
  <c r="AJ11"/>
  <c r="AJ119"/>
  <c r="AJ97"/>
  <c r="AJ182"/>
  <c r="AJ75"/>
  <c r="AJ156"/>
  <c r="AJ22"/>
  <c r="AJ53"/>
  <c r="AJ125"/>
  <c r="AJ15"/>
  <c r="AJ181"/>
  <c r="AJ29"/>
  <c r="AJ166"/>
  <c r="AJ96"/>
  <c r="AJ170"/>
  <c r="AJ89"/>
  <c r="AJ131"/>
  <c r="AJ48"/>
  <c r="AJ95"/>
  <c r="AJ58"/>
  <c r="AJ71"/>
  <c r="AJ137"/>
  <c r="AJ23"/>
  <c r="AJ33"/>
  <c r="AJ132"/>
  <c r="AJ69"/>
  <c r="AJ51"/>
  <c r="AJ91"/>
  <c r="AJ169"/>
  <c r="AJ149"/>
  <c r="AJ118"/>
  <c r="AJ112"/>
  <c r="AJ34"/>
  <c r="AJ108"/>
  <c r="AJ43"/>
  <c r="AJ31"/>
  <c r="AJ163"/>
  <c r="AJ46"/>
  <c r="AJ82"/>
  <c r="AJ73"/>
  <c r="AJ117"/>
  <c r="AJ146"/>
  <c r="AJ167"/>
  <c r="AJ159"/>
  <c r="AJ59"/>
  <c r="AJ168"/>
  <c r="AJ105"/>
  <c r="AJ120"/>
  <c r="AJ179"/>
  <c r="AJ63"/>
  <c r="AJ57"/>
  <c r="AJ10"/>
  <c r="AJ27"/>
  <c r="AJ144"/>
  <c r="AJ74"/>
  <c r="AJ17"/>
  <c r="AJ55"/>
  <c r="AJ67"/>
  <c r="AJ18"/>
  <c r="AJ184"/>
  <c r="AJ30"/>
  <c r="AJ121"/>
  <c r="AJ157"/>
  <c r="AJ134"/>
  <c r="AJ12"/>
  <c r="AJ107"/>
  <c r="AJ49"/>
  <c r="AJ83"/>
  <c r="AJ142"/>
  <c r="AJ133"/>
  <c r="AJ98"/>
  <c r="AJ171"/>
  <c r="AJ148"/>
  <c r="AJ177"/>
  <c r="AJ172"/>
  <c r="AJ85"/>
  <c r="AJ41"/>
  <c r="AJ178"/>
  <c r="AJ19"/>
  <c r="AJ151"/>
  <c r="AJ192"/>
  <c r="Y24" i="23" s="1"/>
  <c r="AJ54" i="22"/>
  <c r="AJ72"/>
  <c r="AJ24"/>
  <c r="AJ86"/>
  <c r="AJ77"/>
  <c r="AJ39"/>
  <c r="AJ64"/>
  <c r="AJ124"/>
  <c r="AJ130"/>
  <c r="AJ81"/>
  <c r="AJ66"/>
  <c r="AJ136"/>
  <c r="AJ36"/>
  <c r="AJ50"/>
  <c r="AJ135"/>
  <c r="AJ25"/>
  <c r="AJ111"/>
  <c r="AJ138"/>
  <c r="AJ100"/>
  <c r="AJ76"/>
  <c r="AJ161"/>
  <c r="AJ61"/>
  <c r="AJ113"/>
  <c r="AJ150"/>
  <c r="AJ158"/>
  <c r="AJ102"/>
  <c r="AJ65"/>
  <c r="AJ99"/>
  <c r="AJ126"/>
  <c r="AJ141"/>
  <c r="AJ183"/>
  <c r="AJ47"/>
  <c r="AJ109"/>
  <c r="AJ21"/>
  <c r="AJ153"/>
  <c r="AJ45"/>
  <c r="AJ115"/>
  <c r="AJ93"/>
  <c r="AJ175"/>
  <c r="AJ139"/>
  <c r="AJ79"/>
  <c r="AI192"/>
  <c r="X24" i="23" s="1"/>
  <c r="AJ40" i="22"/>
  <c r="AJ84"/>
  <c r="AJ26"/>
  <c r="AJ42"/>
  <c r="AJ38"/>
  <c r="AJ16"/>
  <c r="AJ101"/>
  <c r="AJ87"/>
  <c r="AJ174"/>
  <c r="AJ52"/>
  <c r="AJ160"/>
  <c r="AJ129"/>
  <c r="AJ155"/>
  <c r="AJ186"/>
  <c r="AJ162"/>
  <c r="AJ122"/>
  <c r="AJ123"/>
  <c r="AJ154"/>
  <c r="AJ127"/>
  <c r="AJ14"/>
  <c r="AJ35"/>
  <c r="AJ60"/>
  <c r="AJ145"/>
  <c r="AJ62"/>
  <c r="AJ13"/>
  <c r="AJ185"/>
  <c r="AJ37"/>
  <c r="AJ165"/>
  <c r="AJ147"/>
  <c r="AJ110"/>
  <c r="AJ78"/>
  <c r="AJ106"/>
  <c r="AJ143"/>
  <c r="AJ70"/>
  <c r="AJ88"/>
  <c r="AJ94"/>
  <c r="AJ9"/>
  <c r="AJ103"/>
  <c r="AJ191"/>
  <c r="Y23" i="23" s="1"/>
</calcChain>
</file>

<file path=xl/sharedStrings.xml><?xml version="1.0" encoding="utf-8"?>
<sst xmlns="http://schemas.openxmlformats.org/spreadsheetml/2006/main" count="1456" uniqueCount="122">
  <si>
    <t>INDIVIDUALIZACIÓN DE LOS PROYECTOS POR ASIGNACIÓN PRESUPUESTARIA</t>
  </si>
  <si>
    <t>En pesos</t>
  </si>
  <si>
    <t>Nº</t>
  </si>
  <si>
    <t>REGION</t>
  </si>
  <si>
    <t>Fecha</t>
  </si>
  <si>
    <t>Nombre y Razón Social del Ejecutor</t>
  </si>
  <si>
    <t>Denominación del Programa- Convenio o Transferencia</t>
  </si>
  <si>
    <t xml:space="preserve">Modalidad de Asignación </t>
  </si>
  <si>
    <t xml:space="preserve">Vigencia del Convenio </t>
  </si>
  <si>
    <t>Presupuesto por región</t>
  </si>
  <si>
    <t>Monto del convenio</t>
  </si>
  <si>
    <t>Productos/y/o Actividades</t>
  </si>
  <si>
    <t>Beneficiarios</t>
  </si>
  <si>
    <t>Modalidad de Pago</t>
  </si>
  <si>
    <t>Observaciones</t>
  </si>
  <si>
    <t>EJECUCION DEVENGADA</t>
  </si>
  <si>
    <t>1er. Trimestre</t>
  </si>
  <si>
    <t>2do. Trimestre</t>
  </si>
  <si>
    <t>3er. Trimestre</t>
  </si>
  <si>
    <t>4to. Trimestre</t>
  </si>
  <si>
    <t>Total Anual</t>
  </si>
  <si>
    <t>Porcentaje de Participación:</t>
  </si>
  <si>
    <t>Resolución o Decreto</t>
  </si>
  <si>
    <t>Inicio</t>
  </si>
  <si>
    <t>Término</t>
  </si>
  <si>
    <t>Cobertura</t>
  </si>
  <si>
    <t>Universo</t>
  </si>
  <si>
    <t>Tipo de Beneficiarios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</si>
  <si>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</si>
  <si>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</si>
  <si>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</si>
  <si>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</si>
  <si>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</si>
  <si>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</si>
  <si>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</si>
  <si>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</si>
  <si>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</si>
  <si>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</si>
  <si>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</si>
  <si>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</si>
  <si>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Ejecución</t>
  </si>
  <si>
    <t>Del Gasto</t>
  </si>
  <si>
    <t>TARAPACÁ</t>
  </si>
  <si>
    <t>TOTAL  REGIÓN DE TARAPACÁ</t>
  </si>
  <si>
    <t>ANTOFAGASTA</t>
  </si>
  <si>
    <t>TOTAL  REGIÓN DE ANTOFAGASTA</t>
  </si>
  <si>
    <t>ATACAMA</t>
  </si>
  <si>
    <t>TOTAL  REGIÓN DE ATACAMA</t>
  </si>
  <si>
    <t>COQUIMBO</t>
  </si>
  <si>
    <t>TOTAL  REGIÓN DE COQUIMBO</t>
  </si>
  <si>
    <t>VALPARAÍSO</t>
  </si>
  <si>
    <t>TOTAL  REGIÓN DE VALPARAÍSO</t>
  </si>
  <si>
    <t>LIBERTADOR B. O HIGGINS</t>
  </si>
  <si>
    <t>TOTAL  REGIÓN DEL LIBERTADOR GENERAL BERNARDO O'HIGGINS</t>
  </si>
  <si>
    <t>MAULE</t>
  </si>
  <si>
    <t>TOTAL  REGIÓN DEL MAULE</t>
  </si>
  <si>
    <t>BIOBÍO</t>
  </si>
  <si>
    <t>TOTAL  REGIÓN DEL BIOBÍO</t>
  </si>
  <si>
    <t>ARAUCANÍA</t>
  </si>
  <si>
    <t>TOTAL  REGIÓN DE LA ARAUCANÍA</t>
  </si>
  <si>
    <t>LOS LAGOS</t>
  </si>
  <si>
    <t>TOTAL  REGIÓN DE LOS LAGOS</t>
  </si>
  <si>
    <t>AYSÉN</t>
  </si>
  <si>
    <t>TOTAL  REGIÓN AYSÉN DEL GENERAL CARLOS IBAÑEZ DEL CAMPO</t>
  </si>
  <si>
    <t>MAGALLANES</t>
  </si>
  <si>
    <t>TOTAL  REGIÓN DE MAGALLANES Y ANTÁRTICA CHILENA</t>
  </si>
  <si>
    <t>LOS RÍOS</t>
  </si>
  <si>
    <t>TOTAL  REGIÓN DE LOS RÍOS</t>
  </si>
  <si>
    <t>ARICA Y PARINACOTA</t>
  </si>
  <si>
    <t>TOTAL  REGIÓN DE ARICA Y PARINACOTA</t>
  </si>
  <si>
    <t>METROPOLITANA</t>
  </si>
  <si>
    <t>TOTAL  REGIÓN METROPOLITANA</t>
  </si>
  <si>
    <t>NIVEL CENTRAL</t>
  </si>
  <si>
    <t>TOTAL  NIVEL CENTRAL</t>
  </si>
  <si>
    <t>INFORME POR PROGRAMA Y REGIÓN</t>
  </si>
  <si>
    <t>Total Convenios</t>
  </si>
  <si>
    <t>Porcentaje de:</t>
  </si>
  <si>
    <t>Participación del Gasto</t>
  </si>
  <si>
    <t>Código Proyecto</t>
  </si>
  <si>
    <t>PARTIDA 21 -01-06 "SISTEMA DE PROTECCION INTEGRAL A LA INFANCIA"</t>
  </si>
  <si>
    <t>24-01-001 "Fono Infancia"</t>
  </si>
  <si>
    <t>24-02-001 "Programa de Apoyo al Desarrollo Biopsicosocial - Ministerio de  Salud"</t>
  </si>
  <si>
    <t>24-02-002 "Programa de Apoyo al Recién Nacido - Ministerio de Salud"</t>
  </si>
  <si>
    <t>24-02-003 "Programa Educación Prebásica - JUNJI"</t>
  </si>
  <si>
    <t>24-03-001"Fondo de Intervenciones de Apoyo al Desarrollo Infantil"</t>
  </si>
  <si>
    <t>24-03-002 "Fondo Concursable de Iniciativas para la Infancia"</t>
  </si>
  <si>
    <t>24-03-003 "Programa de Fortalecimiento Municipal"</t>
  </si>
  <si>
    <t>24-03-005"Programa Diagnóstico de Vulnerabilidad en Pre-escolares"</t>
  </si>
  <si>
    <t>FUNDACION INTEGRA</t>
  </si>
  <si>
    <t xml:space="preserve">FONO INFANCIA </t>
  </si>
  <si>
    <t>24-03-001</t>
  </si>
  <si>
    <t>MINISTERIO DE SALUD</t>
  </si>
  <si>
    <t xml:space="preserve">PROGRAMA DE APOYO AL DESARROLLO BIOPSICOSOCIAL </t>
  </si>
  <si>
    <t>24-02-001</t>
  </si>
  <si>
    <t>PROGRAMA DE APOYO AL RECIEN NACIDO</t>
  </si>
  <si>
    <t>24-02-002</t>
  </si>
  <si>
    <t>JUNTA NACIONAL DE JARDINES INFANTILES</t>
  </si>
  <si>
    <t>EDUCACION PRE-BASICA</t>
  </si>
  <si>
    <t>24-02-003</t>
  </si>
  <si>
    <t>3 CUOTAS</t>
  </si>
  <si>
    <t>JUNTA NACIONAL DE AUXILIO ESCOLAR Y BECAS</t>
  </si>
  <si>
    <t>CONTINUIDAD DEL CICLO EDUCACIONAL DE ESTUDIANTES PADRES, MADRES Y EMBARAZADAS</t>
  </si>
  <si>
    <t xml:space="preserve">DIAGNOSTICO DE VULNERABILIDAD EN PRE ESCOLARES </t>
  </si>
  <si>
    <t>24-03-005</t>
  </si>
  <si>
    <t>UNA CUOTA</t>
  </si>
  <si>
    <t>24-03-006"Programa Educativo"</t>
  </si>
  <si>
    <t>24-03-007"Programa de Apoyo a la Salud Mental Infantil"</t>
  </si>
  <si>
    <t>24-03-008"Programa de Apoyo al Aprendizaje Integral"</t>
  </si>
  <si>
    <t xml:space="preserve">RES. EXENTA Nº </t>
  </si>
  <si>
    <t>Programa Educativo</t>
  </si>
  <si>
    <t>24-03-006</t>
  </si>
  <si>
    <t>Programa de Apoyo a la Salud Mental Infantil</t>
  </si>
  <si>
    <t>24-03-007</t>
  </si>
  <si>
    <t>Subtitulo 21</t>
  </si>
  <si>
    <t>Subtitulo 22</t>
  </si>
  <si>
    <t>Programa de Apoyo al Aprendizaje Integral</t>
  </si>
  <si>
    <t>24-03-008</t>
  </si>
  <si>
    <t>EJECUCIÓN AL 31 DE MARZO DE 2017</t>
  </si>
  <si>
    <t>RES 7</t>
  </si>
  <si>
    <t>Fondo Nacional de Salud</t>
  </si>
  <si>
    <t>RES. EXENTA Nº 27</t>
  </si>
  <si>
    <t>Subsecretaria de Redes Asistenciales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</si>
</sst>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rgb="FF2F3D44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FFBD6"/>
        <bgColor indexed="64"/>
      </patternFill>
    </fill>
    <fill>
      <patternFill patternType="solid">
        <fgColor rgb="FF08DA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justify" vertical="justify" wrapText="1"/>
      <protection locked="0"/>
    </xf>
    <xf numFmtId="14" fontId="1" fillId="0" borderId="4" xfId="0" applyNumberFormat="1" applyFont="1" applyBorder="1" applyProtection="1">
      <protection locked="0"/>
    </xf>
    <xf numFmtId="0" fontId="3" fillId="2" borderId="5" xfId="0" applyFont="1" applyFill="1" applyBorder="1" applyAlignment="1" applyProtection="1">
      <alignment horizontal="justify" vertical="justify" wrapText="1"/>
      <protection locked="0"/>
    </xf>
    <xf numFmtId="3" fontId="3" fillId="2" borderId="3" xfId="0" applyNumberFormat="1" applyFont="1" applyFill="1" applyBorder="1" applyAlignment="1" applyProtection="1">
      <alignment wrapText="1"/>
      <protection locked="0"/>
    </xf>
    <xf numFmtId="3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10" fontId="1" fillId="0" borderId="1" xfId="0" applyNumberFormat="1" applyFont="1" applyFill="1" applyBorder="1" applyAlignment="1" applyProtection="1">
      <alignment horizontal="right" vertical="center" wrapText="1"/>
    </xf>
    <xf numFmtId="10" fontId="1" fillId="0" borderId="1" xfId="0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justify" vertical="justify" wrapText="1"/>
      <protection locked="0"/>
    </xf>
    <xf numFmtId="14" fontId="1" fillId="0" borderId="1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justify" vertical="justify" wrapText="1"/>
      <protection locked="0"/>
    </xf>
    <xf numFmtId="3" fontId="3" fillId="2" borderId="6" xfId="0" applyNumberFormat="1" applyFont="1" applyFill="1" applyBorder="1" applyAlignment="1" applyProtection="1">
      <alignment wrapText="1"/>
      <protection locked="0"/>
    </xf>
    <xf numFmtId="3" fontId="3" fillId="2" borderId="8" xfId="0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justify" vertical="justify" wrapText="1"/>
      <protection locked="0"/>
    </xf>
    <xf numFmtId="14" fontId="1" fillId="0" borderId="9" xfId="0" applyNumberFormat="1" applyFont="1" applyBorder="1" applyProtection="1">
      <protection locked="0"/>
    </xf>
    <xf numFmtId="0" fontId="2" fillId="0" borderId="4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justify" vertical="center" wrapText="1"/>
    </xf>
    <xf numFmtId="3" fontId="3" fillId="2" borderId="3" xfId="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0" xfId="0" applyNumberFormat="1" applyFont="1" applyFill="1" applyBorder="1" applyAlignment="1" applyProtection="1">
      <alignment vertical="center" wrapText="1"/>
      <protection locked="0"/>
    </xf>
    <xf numFmtId="3" fontId="3" fillId="2" borderId="11" xfId="0" applyNumberFormat="1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justify" wrapText="1"/>
      <protection locked="0"/>
    </xf>
    <xf numFmtId="14" fontId="4" fillId="0" borderId="1" xfId="0" applyNumberFormat="1" applyFont="1" applyBorder="1" applyAlignment="1">
      <alignment vertical="center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Alignment="1">
      <alignment horizontal="justify" vertical="center" wrapText="1"/>
    </xf>
    <xf numFmtId="0" fontId="1" fillId="5" borderId="0" xfId="0" applyFont="1" applyFill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justify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10" fontId="2" fillId="4" borderId="1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Alignment="1">
      <alignment horizontal="justify" vertical="center" wrapText="1"/>
    </xf>
    <xf numFmtId="0" fontId="2" fillId="4" borderId="13" xfId="0" applyFont="1" applyFill="1" applyBorder="1" applyAlignment="1" applyProtection="1">
      <alignment horizontal="justify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justify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justify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  <protection locked="0"/>
    </xf>
    <xf numFmtId="0" fontId="2" fillId="4" borderId="14" xfId="0" applyFont="1" applyFill="1" applyBorder="1" applyAlignment="1" applyProtection="1">
      <alignment horizontal="justify" vertical="center" wrapText="1"/>
      <protection locked="0"/>
    </xf>
    <xf numFmtId="0" fontId="2" fillId="4" borderId="13" xfId="0" applyFont="1" applyFill="1" applyBorder="1" applyAlignment="1" applyProtection="1">
      <alignment horizontal="justify" vertical="center" wrapText="1"/>
      <protection locked="0"/>
    </xf>
    <xf numFmtId="0" fontId="2" fillId="4" borderId="9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20" xfId="0" applyNumberFormat="1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6" borderId="17" xfId="0" applyNumberFormat="1" applyFont="1" applyFill="1" applyBorder="1" applyAlignment="1">
      <alignment horizontal="center" vertical="center" wrapText="1"/>
    </xf>
    <xf numFmtId="3" fontId="2" fillId="6" borderId="18" xfId="0" applyNumberFormat="1" applyFont="1" applyFill="1" applyBorder="1" applyAlignment="1">
      <alignment horizontal="center" vertical="center" wrapText="1"/>
    </xf>
    <xf numFmtId="3" fontId="2" fillId="6" borderId="19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0" fontId="2" fillId="6" borderId="1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16" fontId="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" xfId="0" quotePrefix="1" applyFont="1" applyFill="1" applyBorder="1" applyAlignment="1" applyProtection="1">
      <alignment horizontal="left" vertical="center" wrapText="1"/>
      <protection locked="0"/>
    </xf>
    <xf numFmtId="3" fontId="1" fillId="7" borderId="0" xfId="0" applyNumberFormat="1" applyFont="1" applyFill="1" applyAlignment="1">
      <alignment horizontal="right" vertical="center" wrapText="1"/>
    </xf>
    <xf numFmtId="10" fontId="1" fillId="7" borderId="0" xfId="0" applyNumberFormat="1" applyFont="1" applyFill="1" applyAlignment="1">
      <alignment horizontal="right" vertical="center" wrapText="1"/>
    </xf>
    <xf numFmtId="3" fontId="1" fillId="7" borderId="13" xfId="0" applyNumberFormat="1" applyFont="1" applyFill="1" applyBorder="1" applyAlignment="1">
      <alignment horizontal="right" vertical="center" wrapText="1"/>
    </xf>
    <xf numFmtId="10" fontId="1" fillId="7" borderId="13" xfId="0" applyNumberFormat="1" applyFont="1" applyFill="1" applyBorder="1" applyAlignment="1">
      <alignment horizontal="right" vertical="center" wrapText="1"/>
    </xf>
    <xf numFmtId="10" fontId="1" fillId="7" borderId="9" xfId="0" applyNumberFormat="1" applyFont="1" applyFill="1" applyBorder="1" applyAlignment="1">
      <alignment horizontal="right" vertical="center" wrapText="1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9" xfId="0" applyFont="1" applyFill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horizontal="justify" vertical="center" wrapText="1"/>
      <protection locked="0"/>
    </xf>
    <xf numFmtId="0" fontId="2" fillId="6" borderId="13" xfId="0" applyFont="1" applyFill="1" applyBorder="1" applyAlignment="1" applyProtection="1">
      <alignment horizontal="justify" vertical="center" wrapText="1"/>
      <protection locked="0"/>
    </xf>
    <xf numFmtId="0" fontId="2" fillId="6" borderId="9" xfId="0" applyFont="1" applyFill="1" applyBorder="1" applyAlignment="1" applyProtection="1">
      <alignment horizontal="justify" vertical="center" wrapText="1"/>
      <protection locked="0"/>
    </xf>
    <xf numFmtId="3" fontId="2" fillId="6" borderId="1" xfId="0" applyNumberFormat="1" applyFont="1" applyFill="1" applyBorder="1" applyAlignment="1" applyProtection="1">
      <alignment horizontal="right" vertical="center" wrapText="1"/>
    </xf>
    <xf numFmtId="0" fontId="2" fillId="6" borderId="13" xfId="0" applyFont="1" applyFill="1" applyBorder="1" applyAlignment="1" applyProtection="1">
      <alignment horizontal="justify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10" fontId="2" fillId="6" borderId="1" xfId="0" applyNumberFormat="1" applyFont="1" applyFill="1" applyBorder="1" applyAlignment="1" applyProtection="1">
      <alignment horizontal="right" vertical="center" wrapText="1"/>
    </xf>
    <xf numFmtId="0" fontId="2" fillId="7" borderId="2" xfId="0" applyFont="1" applyFill="1" applyBorder="1" applyAlignment="1" applyProtection="1">
      <alignment horizontal="justify" vertical="center" wrapText="1"/>
    </xf>
    <xf numFmtId="0" fontId="2" fillId="7" borderId="13" xfId="0" applyFont="1" applyFill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justify" vertical="center" wrapText="1"/>
    </xf>
    <xf numFmtId="3" fontId="2" fillId="7" borderId="1" xfId="0" applyNumberFormat="1" applyFont="1" applyFill="1" applyBorder="1" applyAlignment="1" applyProtection="1">
      <alignment horizontal="right" vertical="center" wrapText="1"/>
    </xf>
    <xf numFmtId="0" fontId="2" fillId="7" borderId="13" xfId="0" applyFont="1" applyFill="1" applyBorder="1" applyAlignment="1" applyProtection="1">
      <alignment horizontal="justify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10" fontId="2" fillId="7" borderId="1" xfId="0" applyNumberFormat="1" applyFont="1" applyFill="1" applyBorder="1" applyAlignment="1" applyProtection="1">
      <alignment horizontal="right" vertical="center" wrapText="1"/>
    </xf>
    <xf numFmtId="16" fontId="2" fillId="7" borderId="2" xfId="0" quotePrefix="1" applyNumberFormat="1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10" fontId="2" fillId="6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FBD6"/>
      <color rgb="FF08DA8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L8" sqref="L1:Q1048576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hidden="1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customWidth="1" outlineLevel="1"/>
    <col min="19" max="20" width="12" style="13" customWidth="1" outlineLevel="1"/>
    <col min="21" max="21" width="12" style="13" customWidth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0" t="s">
        <v>117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80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72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74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72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74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72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74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72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74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72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74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72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74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72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74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72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74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" si="65">IF(ISERROR(AH105/J105),0,AH105/J105)</f>
        <v>0</v>
      </c>
      <c r="AJ105" s="34" t="str">
        <f t="shared" ref="AJ105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ref="AI106:AI114" si="71">IF(ISERROR(AH106/J106),0,AH106/J106)</f>
        <v>0</v>
      </c>
      <c r="AJ106" s="34" t="str">
        <f t="shared" ref="AJ106:AJ114" si="72">IF(ISERROR(AH106/$AH$191),"-",AH106/$AH$191)</f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71"/>
        <v>0</v>
      </c>
      <c r="AJ107" s="34" t="str">
        <f t="shared" si="72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71"/>
        <v>0</v>
      </c>
      <c r="AJ108" s="34" t="str">
        <f t="shared" si="72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71"/>
        <v>0</v>
      </c>
      <c r="AJ109" s="34" t="str">
        <f t="shared" si="72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71"/>
        <v>0</v>
      </c>
      <c r="AJ110" s="34" t="str">
        <f t="shared" si="72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71"/>
        <v>0</v>
      </c>
      <c r="AJ111" s="34" t="str">
        <f t="shared" si="72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71"/>
        <v>0</v>
      </c>
      <c r="AJ112" s="34" t="str">
        <f t="shared" si="72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71"/>
        <v>0</v>
      </c>
      <c r="AJ113" s="34" t="str">
        <f t="shared" si="72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71"/>
        <v>0</v>
      </c>
      <c r="AJ114" s="34" t="str">
        <f t="shared" si="72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72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74"/>
      <c r="R115" s="69">
        <f t="shared" ref="R115:AH115" si="73">SUM(R105:R114)</f>
        <v>0</v>
      </c>
      <c r="S115" s="69">
        <f t="shared" si="73"/>
        <v>0</v>
      </c>
      <c r="T115" s="69">
        <f t="shared" si="73"/>
        <v>0</v>
      </c>
      <c r="U115" s="69">
        <f t="shared" si="73"/>
        <v>0</v>
      </c>
      <c r="V115" s="69">
        <f t="shared" si="73"/>
        <v>0</v>
      </c>
      <c r="W115" s="69">
        <f t="shared" si="73"/>
        <v>0</v>
      </c>
      <c r="X115" s="69">
        <f t="shared" si="73"/>
        <v>0</v>
      </c>
      <c r="Y115" s="69">
        <f t="shared" si="73"/>
        <v>0</v>
      </c>
      <c r="Z115" s="69">
        <f t="shared" si="73"/>
        <v>0</v>
      </c>
      <c r="AA115" s="69">
        <f t="shared" si="73"/>
        <v>0</v>
      </c>
      <c r="AB115" s="69">
        <f t="shared" si="73"/>
        <v>0</v>
      </c>
      <c r="AC115" s="69">
        <f t="shared" si="73"/>
        <v>0</v>
      </c>
      <c r="AD115" s="69">
        <f t="shared" si="73"/>
        <v>0</v>
      </c>
      <c r="AE115" s="69">
        <f t="shared" si="73"/>
        <v>0</v>
      </c>
      <c r="AF115" s="69">
        <f t="shared" si="73"/>
        <v>0</v>
      </c>
      <c r="AG115" s="69">
        <f t="shared" si="73"/>
        <v>0</v>
      </c>
      <c r="AH115" s="69">
        <f t="shared" si="73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4">SUM(U117,Y117,AC117,AG117)</f>
        <v>0</v>
      </c>
      <c r="AI117" s="33">
        <f t="shared" ref="AI117" si="75">IF(ISERROR(AH117/J117),0,AH117/J117)</f>
        <v>0</v>
      </c>
      <c r="AJ117" s="34" t="str">
        <f t="shared" ref="AJ117" si="76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7">SUM(R118:T118)</f>
        <v>0</v>
      </c>
      <c r="V118" s="31"/>
      <c r="W118" s="31"/>
      <c r="X118" s="31"/>
      <c r="Y118" s="32">
        <f t="shared" ref="Y118:Y126" si="78">SUM(V118:X118)</f>
        <v>0</v>
      </c>
      <c r="Z118" s="31"/>
      <c r="AA118" s="31"/>
      <c r="AB118" s="31"/>
      <c r="AC118" s="32">
        <f t="shared" ref="AC118:AC126" si="79">SUM(Z118:AB118)</f>
        <v>0</v>
      </c>
      <c r="AD118" s="31"/>
      <c r="AE118" s="31"/>
      <c r="AF118" s="31"/>
      <c r="AG118" s="32">
        <f t="shared" ref="AG118:AG126" si="80">SUM(AD118:AF118)</f>
        <v>0</v>
      </c>
      <c r="AH118" s="32">
        <f t="shared" si="74"/>
        <v>0</v>
      </c>
      <c r="AI118" s="33">
        <f t="shared" ref="AI118:AI126" si="81">IF(ISERROR(AH118/J118),0,AH118/J118)</f>
        <v>0</v>
      </c>
      <c r="AJ118" s="34" t="str">
        <f t="shared" ref="AJ118:AJ126" si="82">IF(ISERROR(AH118/$AH$191),"-",AH118/$AH$191)</f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7"/>
        <v>0</v>
      </c>
      <c r="V119" s="31"/>
      <c r="W119" s="31"/>
      <c r="X119" s="31"/>
      <c r="Y119" s="32">
        <f t="shared" si="78"/>
        <v>0</v>
      </c>
      <c r="Z119" s="31"/>
      <c r="AA119" s="31"/>
      <c r="AB119" s="31"/>
      <c r="AC119" s="32">
        <f t="shared" si="79"/>
        <v>0</v>
      </c>
      <c r="AD119" s="31"/>
      <c r="AE119" s="31"/>
      <c r="AF119" s="31"/>
      <c r="AG119" s="32">
        <f t="shared" si="80"/>
        <v>0</v>
      </c>
      <c r="AH119" s="32">
        <f t="shared" si="74"/>
        <v>0</v>
      </c>
      <c r="AI119" s="33">
        <f t="shared" si="81"/>
        <v>0</v>
      </c>
      <c r="AJ119" s="34" t="str">
        <f t="shared" si="82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7"/>
        <v>0</v>
      </c>
      <c r="V120" s="31"/>
      <c r="W120" s="31"/>
      <c r="X120" s="31"/>
      <c r="Y120" s="32">
        <f t="shared" si="78"/>
        <v>0</v>
      </c>
      <c r="Z120" s="31"/>
      <c r="AA120" s="31"/>
      <c r="AB120" s="31"/>
      <c r="AC120" s="32">
        <f t="shared" si="79"/>
        <v>0</v>
      </c>
      <c r="AD120" s="31"/>
      <c r="AE120" s="31"/>
      <c r="AF120" s="31"/>
      <c r="AG120" s="32">
        <f t="shared" si="80"/>
        <v>0</v>
      </c>
      <c r="AH120" s="32">
        <f t="shared" si="74"/>
        <v>0</v>
      </c>
      <c r="AI120" s="33">
        <f t="shared" si="81"/>
        <v>0</v>
      </c>
      <c r="AJ120" s="34" t="str">
        <f t="shared" si="82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7"/>
        <v>0</v>
      </c>
      <c r="V121" s="31"/>
      <c r="W121" s="31"/>
      <c r="X121" s="31"/>
      <c r="Y121" s="32">
        <f t="shared" si="78"/>
        <v>0</v>
      </c>
      <c r="Z121" s="31"/>
      <c r="AA121" s="31"/>
      <c r="AB121" s="31"/>
      <c r="AC121" s="32">
        <f t="shared" si="79"/>
        <v>0</v>
      </c>
      <c r="AD121" s="31"/>
      <c r="AE121" s="31"/>
      <c r="AF121" s="31"/>
      <c r="AG121" s="32">
        <f t="shared" si="80"/>
        <v>0</v>
      </c>
      <c r="AH121" s="32">
        <f t="shared" si="74"/>
        <v>0</v>
      </c>
      <c r="AI121" s="33">
        <f t="shared" si="81"/>
        <v>0</v>
      </c>
      <c r="AJ121" s="34" t="str">
        <f t="shared" si="82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7"/>
        <v>0</v>
      </c>
      <c r="V122" s="31"/>
      <c r="W122" s="31"/>
      <c r="X122" s="31"/>
      <c r="Y122" s="32">
        <f t="shared" si="78"/>
        <v>0</v>
      </c>
      <c r="Z122" s="31"/>
      <c r="AA122" s="31"/>
      <c r="AB122" s="31"/>
      <c r="AC122" s="32">
        <f t="shared" si="79"/>
        <v>0</v>
      </c>
      <c r="AD122" s="31"/>
      <c r="AE122" s="31"/>
      <c r="AF122" s="31"/>
      <c r="AG122" s="32">
        <f t="shared" si="80"/>
        <v>0</v>
      </c>
      <c r="AH122" s="32">
        <f t="shared" si="74"/>
        <v>0</v>
      </c>
      <c r="AI122" s="33">
        <f t="shared" si="81"/>
        <v>0</v>
      </c>
      <c r="AJ122" s="34" t="str">
        <f t="shared" si="82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7"/>
        <v>0</v>
      </c>
      <c r="V123" s="31"/>
      <c r="W123" s="31"/>
      <c r="X123" s="31"/>
      <c r="Y123" s="32">
        <f t="shared" si="78"/>
        <v>0</v>
      </c>
      <c r="Z123" s="31"/>
      <c r="AA123" s="31"/>
      <c r="AB123" s="31"/>
      <c r="AC123" s="32">
        <f t="shared" si="79"/>
        <v>0</v>
      </c>
      <c r="AD123" s="31"/>
      <c r="AE123" s="31"/>
      <c r="AF123" s="31"/>
      <c r="AG123" s="32">
        <f t="shared" si="80"/>
        <v>0</v>
      </c>
      <c r="AH123" s="32">
        <f t="shared" si="74"/>
        <v>0</v>
      </c>
      <c r="AI123" s="33">
        <f t="shared" si="81"/>
        <v>0</v>
      </c>
      <c r="AJ123" s="34" t="str">
        <f t="shared" si="82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7"/>
        <v>0</v>
      </c>
      <c r="V124" s="31"/>
      <c r="W124" s="31"/>
      <c r="X124" s="31"/>
      <c r="Y124" s="32">
        <f t="shared" si="78"/>
        <v>0</v>
      </c>
      <c r="Z124" s="31"/>
      <c r="AA124" s="31"/>
      <c r="AB124" s="31"/>
      <c r="AC124" s="32">
        <f t="shared" si="79"/>
        <v>0</v>
      </c>
      <c r="AD124" s="31"/>
      <c r="AE124" s="31"/>
      <c r="AF124" s="31"/>
      <c r="AG124" s="32">
        <f t="shared" si="80"/>
        <v>0</v>
      </c>
      <c r="AH124" s="32">
        <f t="shared" si="74"/>
        <v>0</v>
      </c>
      <c r="AI124" s="33">
        <f t="shared" si="81"/>
        <v>0</v>
      </c>
      <c r="AJ124" s="34" t="str">
        <f t="shared" si="82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7"/>
        <v>0</v>
      </c>
      <c r="V125" s="31"/>
      <c r="W125" s="31"/>
      <c r="X125" s="31"/>
      <c r="Y125" s="32">
        <f t="shared" si="78"/>
        <v>0</v>
      </c>
      <c r="Z125" s="31"/>
      <c r="AA125" s="31"/>
      <c r="AB125" s="31"/>
      <c r="AC125" s="32">
        <f t="shared" si="79"/>
        <v>0</v>
      </c>
      <c r="AD125" s="31"/>
      <c r="AE125" s="31"/>
      <c r="AF125" s="31"/>
      <c r="AG125" s="32">
        <f t="shared" si="80"/>
        <v>0</v>
      </c>
      <c r="AH125" s="32">
        <f t="shared" si="74"/>
        <v>0</v>
      </c>
      <c r="AI125" s="33">
        <f t="shared" si="81"/>
        <v>0</v>
      </c>
      <c r="AJ125" s="34" t="str">
        <f t="shared" si="82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7"/>
        <v>0</v>
      </c>
      <c r="V126" s="31"/>
      <c r="W126" s="31"/>
      <c r="X126" s="31"/>
      <c r="Y126" s="32">
        <f t="shared" si="78"/>
        <v>0</v>
      </c>
      <c r="Z126" s="31"/>
      <c r="AA126" s="31"/>
      <c r="AB126" s="31"/>
      <c r="AC126" s="32">
        <f t="shared" si="79"/>
        <v>0</v>
      </c>
      <c r="AD126" s="31"/>
      <c r="AE126" s="31"/>
      <c r="AF126" s="31"/>
      <c r="AG126" s="32">
        <f t="shared" si="80"/>
        <v>0</v>
      </c>
      <c r="AH126" s="32">
        <f t="shared" si="74"/>
        <v>0</v>
      </c>
      <c r="AI126" s="33">
        <f t="shared" si="81"/>
        <v>0</v>
      </c>
      <c r="AJ126" s="34" t="str">
        <f t="shared" si="82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72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74"/>
      <c r="R127" s="69">
        <f t="shared" ref="R127:AH127" si="83">SUM(R117:R126)</f>
        <v>0</v>
      </c>
      <c r="S127" s="69">
        <f t="shared" si="83"/>
        <v>0</v>
      </c>
      <c r="T127" s="69">
        <f t="shared" si="83"/>
        <v>0</v>
      </c>
      <c r="U127" s="69">
        <f t="shared" si="83"/>
        <v>0</v>
      </c>
      <c r="V127" s="69">
        <f t="shared" si="83"/>
        <v>0</v>
      </c>
      <c r="W127" s="69">
        <f t="shared" si="83"/>
        <v>0</v>
      </c>
      <c r="X127" s="69">
        <f t="shared" si="83"/>
        <v>0</v>
      </c>
      <c r="Y127" s="69">
        <f t="shared" si="83"/>
        <v>0</v>
      </c>
      <c r="Z127" s="69">
        <f t="shared" si="83"/>
        <v>0</v>
      </c>
      <c r="AA127" s="69">
        <f t="shared" si="83"/>
        <v>0</v>
      </c>
      <c r="AB127" s="69">
        <f t="shared" si="83"/>
        <v>0</v>
      </c>
      <c r="AC127" s="69">
        <f t="shared" si="83"/>
        <v>0</v>
      </c>
      <c r="AD127" s="69">
        <f t="shared" si="83"/>
        <v>0</v>
      </c>
      <c r="AE127" s="69">
        <f t="shared" si="83"/>
        <v>0</v>
      </c>
      <c r="AF127" s="69">
        <f t="shared" si="83"/>
        <v>0</v>
      </c>
      <c r="AG127" s="69">
        <f t="shared" si="83"/>
        <v>0</v>
      </c>
      <c r="AH127" s="69">
        <f t="shared" si="83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4">SUM(U129,Y129,AC129,AG129)</f>
        <v>0</v>
      </c>
      <c r="AI129" s="33">
        <f>IF(ISERROR(AH129/J129),0,AH129/J129)</f>
        <v>0</v>
      </c>
      <c r="AJ129" s="34" t="str">
        <f t="shared" ref="AJ129:AJ138" si="85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6">SUM(R130:T130)</f>
        <v>0</v>
      </c>
      <c r="V130" s="31"/>
      <c r="W130" s="31"/>
      <c r="X130" s="31"/>
      <c r="Y130" s="32">
        <f t="shared" ref="Y130:Y138" si="87">SUM(V130:X130)</f>
        <v>0</v>
      </c>
      <c r="Z130" s="31"/>
      <c r="AA130" s="31"/>
      <c r="AB130" s="31"/>
      <c r="AC130" s="32">
        <f t="shared" ref="AC130:AC138" si="88">SUM(Z130:AB130)</f>
        <v>0</v>
      </c>
      <c r="AD130" s="31"/>
      <c r="AE130" s="31"/>
      <c r="AF130" s="31"/>
      <c r="AG130" s="32">
        <f t="shared" ref="AG130:AG138" si="89">SUM(AD130:AF130)</f>
        <v>0</v>
      </c>
      <c r="AH130" s="32">
        <f t="shared" si="84"/>
        <v>0</v>
      </c>
      <c r="AI130" s="33">
        <f t="shared" ref="AI130:AI138" si="90">IF(ISERROR(AH130/J130),0,AH130/J130)</f>
        <v>0</v>
      </c>
      <c r="AJ130" s="34" t="str">
        <f t="shared" si="85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6"/>
        <v>0</v>
      </c>
      <c r="V131" s="31"/>
      <c r="W131" s="31"/>
      <c r="X131" s="31"/>
      <c r="Y131" s="32">
        <f t="shared" si="87"/>
        <v>0</v>
      </c>
      <c r="Z131" s="31"/>
      <c r="AA131" s="31"/>
      <c r="AB131" s="31"/>
      <c r="AC131" s="32">
        <f t="shared" si="88"/>
        <v>0</v>
      </c>
      <c r="AD131" s="31"/>
      <c r="AE131" s="31"/>
      <c r="AF131" s="31"/>
      <c r="AG131" s="32">
        <f t="shared" si="89"/>
        <v>0</v>
      </c>
      <c r="AH131" s="32">
        <f t="shared" si="84"/>
        <v>0</v>
      </c>
      <c r="AI131" s="33">
        <f t="shared" si="90"/>
        <v>0</v>
      </c>
      <c r="AJ131" s="34" t="str">
        <f t="shared" si="85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6"/>
        <v>0</v>
      </c>
      <c r="V132" s="31"/>
      <c r="W132" s="31"/>
      <c r="X132" s="31"/>
      <c r="Y132" s="32">
        <f t="shared" si="87"/>
        <v>0</v>
      </c>
      <c r="Z132" s="31"/>
      <c r="AA132" s="31"/>
      <c r="AB132" s="31"/>
      <c r="AC132" s="32">
        <f t="shared" si="88"/>
        <v>0</v>
      </c>
      <c r="AD132" s="31"/>
      <c r="AE132" s="31"/>
      <c r="AF132" s="31"/>
      <c r="AG132" s="32">
        <f t="shared" si="89"/>
        <v>0</v>
      </c>
      <c r="AH132" s="32">
        <f t="shared" si="84"/>
        <v>0</v>
      </c>
      <c r="AI132" s="33">
        <f t="shared" si="90"/>
        <v>0</v>
      </c>
      <c r="AJ132" s="34" t="str">
        <f t="shared" si="85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6"/>
        <v>0</v>
      </c>
      <c r="V133" s="31"/>
      <c r="W133" s="31"/>
      <c r="X133" s="31"/>
      <c r="Y133" s="32">
        <f t="shared" si="87"/>
        <v>0</v>
      </c>
      <c r="Z133" s="31"/>
      <c r="AA133" s="31"/>
      <c r="AB133" s="31"/>
      <c r="AC133" s="32">
        <f t="shared" si="88"/>
        <v>0</v>
      </c>
      <c r="AD133" s="31"/>
      <c r="AE133" s="31"/>
      <c r="AF133" s="31"/>
      <c r="AG133" s="32">
        <f t="shared" si="89"/>
        <v>0</v>
      </c>
      <c r="AH133" s="32">
        <f t="shared" si="84"/>
        <v>0</v>
      </c>
      <c r="AI133" s="33">
        <f t="shared" si="90"/>
        <v>0</v>
      </c>
      <c r="AJ133" s="34" t="str">
        <f t="shared" si="85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6"/>
        <v>0</v>
      </c>
      <c r="V134" s="31"/>
      <c r="W134" s="31"/>
      <c r="X134" s="31"/>
      <c r="Y134" s="32">
        <f t="shared" si="87"/>
        <v>0</v>
      </c>
      <c r="Z134" s="31"/>
      <c r="AA134" s="31"/>
      <c r="AB134" s="31"/>
      <c r="AC134" s="32">
        <f t="shared" si="88"/>
        <v>0</v>
      </c>
      <c r="AD134" s="31"/>
      <c r="AE134" s="31"/>
      <c r="AF134" s="31"/>
      <c r="AG134" s="32">
        <f t="shared" si="89"/>
        <v>0</v>
      </c>
      <c r="AH134" s="32">
        <f t="shared" si="84"/>
        <v>0</v>
      </c>
      <c r="AI134" s="33">
        <f t="shared" si="90"/>
        <v>0</v>
      </c>
      <c r="AJ134" s="34" t="str">
        <f t="shared" si="85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6"/>
        <v>0</v>
      </c>
      <c r="V135" s="31"/>
      <c r="W135" s="31"/>
      <c r="X135" s="31"/>
      <c r="Y135" s="32">
        <f t="shared" si="87"/>
        <v>0</v>
      </c>
      <c r="Z135" s="31"/>
      <c r="AA135" s="31"/>
      <c r="AB135" s="31"/>
      <c r="AC135" s="32">
        <f t="shared" si="88"/>
        <v>0</v>
      </c>
      <c r="AD135" s="31"/>
      <c r="AE135" s="31"/>
      <c r="AF135" s="31"/>
      <c r="AG135" s="32">
        <f t="shared" si="89"/>
        <v>0</v>
      </c>
      <c r="AH135" s="32">
        <f t="shared" si="84"/>
        <v>0</v>
      </c>
      <c r="AI135" s="33">
        <f t="shared" si="90"/>
        <v>0</v>
      </c>
      <c r="AJ135" s="34" t="str">
        <f t="shared" si="85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6"/>
        <v>0</v>
      </c>
      <c r="V136" s="31"/>
      <c r="W136" s="31"/>
      <c r="X136" s="31"/>
      <c r="Y136" s="32">
        <f t="shared" si="87"/>
        <v>0</v>
      </c>
      <c r="Z136" s="31"/>
      <c r="AA136" s="31"/>
      <c r="AB136" s="31"/>
      <c r="AC136" s="32">
        <f t="shared" si="88"/>
        <v>0</v>
      </c>
      <c r="AD136" s="31"/>
      <c r="AE136" s="31"/>
      <c r="AF136" s="31"/>
      <c r="AG136" s="32">
        <f t="shared" si="89"/>
        <v>0</v>
      </c>
      <c r="AH136" s="32">
        <f t="shared" si="84"/>
        <v>0</v>
      </c>
      <c r="AI136" s="33">
        <f t="shared" si="90"/>
        <v>0</v>
      </c>
      <c r="AJ136" s="34" t="str">
        <f t="shared" si="85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6"/>
        <v>0</v>
      </c>
      <c r="V137" s="31"/>
      <c r="W137" s="31"/>
      <c r="X137" s="31"/>
      <c r="Y137" s="32">
        <f t="shared" si="87"/>
        <v>0</v>
      </c>
      <c r="Z137" s="31"/>
      <c r="AA137" s="31"/>
      <c r="AB137" s="31"/>
      <c r="AC137" s="32">
        <f t="shared" si="88"/>
        <v>0</v>
      </c>
      <c r="AD137" s="31"/>
      <c r="AE137" s="31"/>
      <c r="AF137" s="31"/>
      <c r="AG137" s="32">
        <f t="shared" si="89"/>
        <v>0</v>
      </c>
      <c r="AH137" s="32">
        <f t="shared" si="84"/>
        <v>0</v>
      </c>
      <c r="AI137" s="33">
        <f t="shared" si="90"/>
        <v>0</v>
      </c>
      <c r="AJ137" s="34" t="str">
        <f t="shared" si="85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6"/>
        <v>0</v>
      </c>
      <c r="V138" s="31"/>
      <c r="W138" s="31"/>
      <c r="X138" s="31"/>
      <c r="Y138" s="32">
        <f t="shared" si="87"/>
        <v>0</v>
      </c>
      <c r="Z138" s="31"/>
      <c r="AA138" s="31"/>
      <c r="AB138" s="31"/>
      <c r="AC138" s="32">
        <f t="shared" si="88"/>
        <v>0</v>
      </c>
      <c r="AD138" s="31"/>
      <c r="AE138" s="31"/>
      <c r="AF138" s="31"/>
      <c r="AG138" s="32">
        <f t="shared" si="89"/>
        <v>0</v>
      </c>
      <c r="AH138" s="32">
        <f t="shared" si="84"/>
        <v>0</v>
      </c>
      <c r="AI138" s="33">
        <f t="shared" si="90"/>
        <v>0</v>
      </c>
      <c r="AJ138" s="34" t="str">
        <f t="shared" si="85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72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74"/>
      <c r="R139" s="69">
        <f t="shared" ref="R139:AH139" si="91">SUM(R129:R138)</f>
        <v>0</v>
      </c>
      <c r="S139" s="69">
        <f t="shared" si="91"/>
        <v>0</v>
      </c>
      <c r="T139" s="69">
        <f t="shared" si="91"/>
        <v>0</v>
      </c>
      <c r="U139" s="69">
        <f t="shared" si="91"/>
        <v>0</v>
      </c>
      <c r="V139" s="69">
        <f t="shared" si="91"/>
        <v>0</v>
      </c>
      <c r="W139" s="69">
        <f t="shared" si="91"/>
        <v>0</v>
      </c>
      <c r="X139" s="69">
        <f t="shared" si="91"/>
        <v>0</v>
      </c>
      <c r="Y139" s="69">
        <f t="shared" si="91"/>
        <v>0</v>
      </c>
      <c r="Z139" s="69">
        <f t="shared" si="91"/>
        <v>0</v>
      </c>
      <c r="AA139" s="69">
        <f t="shared" si="91"/>
        <v>0</v>
      </c>
      <c r="AB139" s="69">
        <f t="shared" si="91"/>
        <v>0</v>
      </c>
      <c r="AC139" s="69">
        <f t="shared" si="91"/>
        <v>0</v>
      </c>
      <c r="AD139" s="69">
        <f t="shared" si="91"/>
        <v>0</v>
      </c>
      <c r="AE139" s="69">
        <f t="shared" si="91"/>
        <v>0</v>
      </c>
      <c r="AF139" s="69">
        <f t="shared" si="91"/>
        <v>0</v>
      </c>
      <c r="AG139" s="69">
        <f t="shared" si="91"/>
        <v>0</v>
      </c>
      <c r="AH139" s="69">
        <f t="shared" si="91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92">SUM(U141,Y141,AC141,AG141)</f>
        <v>0</v>
      </c>
      <c r="AI141" s="33">
        <f>IF(ISERROR(AH141/J141),0,AH141/J141)</f>
        <v>0</v>
      </c>
      <c r="AJ141" s="34" t="str">
        <f t="shared" ref="AJ141:AJ150" si="93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4">SUM(R142:T142)</f>
        <v>0</v>
      </c>
      <c r="V142" s="31"/>
      <c r="W142" s="31"/>
      <c r="X142" s="31"/>
      <c r="Y142" s="32">
        <f t="shared" ref="Y142:Y150" si="95">SUM(V142:X142)</f>
        <v>0</v>
      </c>
      <c r="Z142" s="31"/>
      <c r="AA142" s="31"/>
      <c r="AB142" s="31"/>
      <c r="AC142" s="32">
        <f t="shared" ref="AC142:AC150" si="96">SUM(Z142:AB142)</f>
        <v>0</v>
      </c>
      <c r="AD142" s="31"/>
      <c r="AE142" s="31"/>
      <c r="AF142" s="31"/>
      <c r="AG142" s="32">
        <f t="shared" ref="AG142:AG150" si="97">SUM(AD142:AF142)</f>
        <v>0</v>
      </c>
      <c r="AH142" s="32">
        <f t="shared" si="92"/>
        <v>0</v>
      </c>
      <c r="AI142" s="33">
        <f t="shared" ref="AI142:AI150" si="98">IF(ISERROR(AH142/J142),0,AH142/J142)</f>
        <v>0</v>
      </c>
      <c r="AJ142" s="34" t="str">
        <f t="shared" si="93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4"/>
        <v>0</v>
      </c>
      <c r="V143" s="31"/>
      <c r="W143" s="31"/>
      <c r="X143" s="31"/>
      <c r="Y143" s="32">
        <f t="shared" si="95"/>
        <v>0</v>
      </c>
      <c r="Z143" s="31"/>
      <c r="AA143" s="31"/>
      <c r="AB143" s="31"/>
      <c r="AC143" s="32">
        <f t="shared" si="96"/>
        <v>0</v>
      </c>
      <c r="AD143" s="31"/>
      <c r="AE143" s="31"/>
      <c r="AF143" s="31"/>
      <c r="AG143" s="32">
        <f t="shared" si="97"/>
        <v>0</v>
      </c>
      <c r="AH143" s="32">
        <f t="shared" si="92"/>
        <v>0</v>
      </c>
      <c r="AI143" s="33">
        <f t="shared" si="98"/>
        <v>0</v>
      </c>
      <c r="AJ143" s="34" t="str">
        <f t="shared" si="93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4"/>
        <v>0</v>
      </c>
      <c r="V144" s="31"/>
      <c r="W144" s="31"/>
      <c r="X144" s="31"/>
      <c r="Y144" s="32">
        <f t="shared" si="95"/>
        <v>0</v>
      </c>
      <c r="Z144" s="31"/>
      <c r="AA144" s="31"/>
      <c r="AB144" s="31"/>
      <c r="AC144" s="32">
        <f t="shared" si="96"/>
        <v>0</v>
      </c>
      <c r="AD144" s="31"/>
      <c r="AE144" s="31"/>
      <c r="AF144" s="31"/>
      <c r="AG144" s="32">
        <f t="shared" si="97"/>
        <v>0</v>
      </c>
      <c r="AH144" s="32">
        <f t="shared" si="92"/>
        <v>0</v>
      </c>
      <c r="AI144" s="33">
        <f t="shared" si="98"/>
        <v>0</v>
      </c>
      <c r="AJ144" s="34" t="str">
        <f t="shared" si="93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4"/>
        <v>0</v>
      </c>
      <c r="V145" s="31"/>
      <c r="W145" s="31"/>
      <c r="X145" s="31"/>
      <c r="Y145" s="32">
        <f t="shared" si="95"/>
        <v>0</v>
      </c>
      <c r="Z145" s="31"/>
      <c r="AA145" s="31"/>
      <c r="AB145" s="31"/>
      <c r="AC145" s="32">
        <f t="shared" si="96"/>
        <v>0</v>
      </c>
      <c r="AD145" s="31"/>
      <c r="AE145" s="31"/>
      <c r="AF145" s="31"/>
      <c r="AG145" s="32">
        <f t="shared" si="97"/>
        <v>0</v>
      </c>
      <c r="AH145" s="32">
        <f t="shared" si="92"/>
        <v>0</v>
      </c>
      <c r="AI145" s="33">
        <f t="shared" si="98"/>
        <v>0</v>
      </c>
      <c r="AJ145" s="34" t="str">
        <f t="shared" si="93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4"/>
        <v>0</v>
      </c>
      <c r="V146" s="31"/>
      <c r="W146" s="31"/>
      <c r="X146" s="31"/>
      <c r="Y146" s="32">
        <f t="shared" si="95"/>
        <v>0</v>
      </c>
      <c r="Z146" s="31"/>
      <c r="AA146" s="31"/>
      <c r="AB146" s="31"/>
      <c r="AC146" s="32">
        <f t="shared" si="96"/>
        <v>0</v>
      </c>
      <c r="AD146" s="31"/>
      <c r="AE146" s="31"/>
      <c r="AF146" s="31"/>
      <c r="AG146" s="32">
        <f t="shared" si="97"/>
        <v>0</v>
      </c>
      <c r="AH146" s="32">
        <f t="shared" si="92"/>
        <v>0</v>
      </c>
      <c r="AI146" s="33">
        <f t="shared" si="98"/>
        <v>0</v>
      </c>
      <c r="AJ146" s="34" t="str">
        <f t="shared" si="93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4"/>
        <v>0</v>
      </c>
      <c r="V147" s="31"/>
      <c r="W147" s="31"/>
      <c r="X147" s="31"/>
      <c r="Y147" s="32">
        <f t="shared" si="95"/>
        <v>0</v>
      </c>
      <c r="Z147" s="31"/>
      <c r="AA147" s="31"/>
      <c r="AB147" s="31"/>
      <c r="AC147" s="32">
        <f t="shared" si="96"/>
        <v>0</v>
      </c>
      <c r="AD147" s="31"/>
      <c r="AE147" s="31"/>
      <c r="AF147" s="31"/>
      <c r="AG147" s="32">
        <f t="shared" si="97"/>
        <v>0</v>
      </c>
      <c r="AH147" s="32">
        <f t="shared" si="92"/>
        <v>0</v>
      </c>
      <c r="AI147" s="33">
        <f t="shared" si="98"/>
        <v>0</v>
      </c>
      <c r="AJ147" s="34" t="str">
        <f t="shared" si="93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4"/>
        <v>0</v>
      </c>
      <c r="V148" s="31"/>
      <c r="W148" s="31"/>
      <c r="X148" s="31"/>
      <c r="Y148" s="32">
        <f t="shared" si="95"/>
        <v>0</v>
      </c>
      <c r="Z148" s="31"/>
      <c r="AA148" s="31"/>
      <c r="AB148" s="31"/>
      <c r="AC148" s="32">
        <f t="shared" si="96"/>
        <v>0</v>
      </c>
      <c r="AD148" s="31"/>
      <c r="AE148" s="31"/>
      <c r="AF148" s="31"/>
      <c r="AG148" s="32">
        <f t="shared" si="97"/>
        <v>0</v>
      </c>
      <c r="AH148" s="32">
        <f t="shared" si="92"/>
        <v>0</v>
      </c>
      <c r="AI148" s="33">
        <f t="shared" si="98"/>
        <v>0</v>
      </c>
      <c r="AJ148" s="34" t="str">
        <f t="shared" si="93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4"/>
        <v>0</v>
      </c>
      <c r="V149" s="31"/>
      <c r="W149" s="31"/>
      <c r="X149" s="31"/>
      <c r="Y149" s="32">
        <f t="shared" si="95"/>
        <v>0</v>
      </c>
      <c r="Z149" s="31"/>
      <c r="AA149" s="31"/>
      <c r="AB149" s="31"/>
      <c r="AC149" s="32">
        <f t="shared" si="96"/>
        <v>0</v>
      </c>
      <c r="AD149" s="31"/>
      <c r="AE149" s="31"/>
      <c r="AF149" s="31"/>
      <c r="AG149" s="32">
        <f t="shared" si="97"/>
        <v>0</v>
      </c>
      <c r="AH149" s="32">
        <f t="shared" si="92"/>
        <v>0</v>
      </c>
      <c r="AI149" s="33">
        <f t="shared" si="98"/>
        <v>0</v>
      </c>
      <c r="AJ149" s="34" t="str">
        <f t="shared" si="93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4"/>
        <v>0</v>
      </c>
      <c r="V150" s="31"/>
      <c r="W150" s="31"/>
      <c r="X150" s="31"/>
      <c r="Y150" s="32">
        <f t="shared" si="95"/>
        <v>0</v>
      </c>
      <c r="Z150" s="31"/>
      <c r="AA150" s="31"/>
      <c r="AB150" s="31"/>
      <c r="AC150" s="32">
        <f t="shared" si="96"/>
        <v>0</v>
      </c>
      <c r="AD150" s="31"/>
      <c r="AE150" s="31"/>
      <c r="AF150" s="31"/>
      <c r="AG150" s="32">
        <f t="shared" si="97"/>
        <v>0</v>
      </c>
      <c r="AH150" s="32">
        <f t="shared" si="92"/>
        <v>0</v>
      </c>
      <c r="AI150" s="33">
        <f t="shared" si="98"/>
        <v>0</v>
      </c>
      <c r="AJ150" s="34" t="str">
        <f t="shared" si="93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72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74"/>
      <c r="R151" s="69">
        <f t="shared" ref="R151:AH151" si="99">SUM(R141:R150)</f>
        <v>0</v>
      </c>
      <c r="S151" s="69">
        <f t="shared" si="99"/>
        <v>0</v>
      </c>
      <c r="T151" s="69">
        <f t="shared" si="99"/>
        <v>0</v>
      </c>
      <c r="U151" s="69">
        <f t="shared" si="99"/>
        <v>0</v>
      </c>
      <c r="V151" s="69">
        <f t="shared" si="99"/>
        <v>0</v>
      </c>
      <c r="W151" s="69">
        <f t="shared" si="99"/>
        <v>0</v>
      </c>
      <c r="X151" s="69">
        <f t="shared" si="99"/>
        <v>0</v>
      </c>
      <c r="Y151" s="69">
        <f t="shared" si="99"/>
        <v>0</v>
      </c>
      <c r="Z151" s="69">
        <f t="shared" si="99"/>
        <v>0</v>
      </c>
      <c r="AA151" s="69">
        <f t="shared" si="99"/>
        <v>0</v>
      </c>
      <c r="AB151" s="69">
        <f t="shared" si="99"/>
        <v>0</v>
      </c>
      <c r="AC151" s="69">
        <f t="shared" si="99"/>
        <v>0</v>
      </c>
      <c r="AD151" s="69">
        <f t="shared" si="99"/>
        <v>0</v>
      </c>
      <c r="AE151" s="69">
        <f t="shared" si="99"/>
        <v>0</v>
      </c>
      <c r="AF151" s="69">
        <f t="shared" si="99"/>
        <v>0</v>
      </c>
      <c r="AG151" s="69">
        <f t="shared" si="99"/>
        <v>0</v>
      </c>
      <c r="AH151" s="69">
        <f t="shared" si="99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100">SUM(U153,Y153,AC153,AG153)</f>
        <v>0</v>
      </c>
      <c r="AI153" s="33">
        <f>IF(ISERROR(AH153/J153),0,AH153/J153)</f>
        <v>0</v>
      </c>
      <c r="AJ153" s="34" t="str">
        <f t="shared" ref="AJ153:AJ162" si="101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102">SUM(R154:T154)</f>
        <v>0</v>
      </c>
      <c r="V154" s="31"/>
      <c r="W154" s="31"/>
      <c r="X154" s="31"/>
      <c r="Y154" s="32">
        <f t="shared" ref="Y154:Y162" si="103">SUM(V154:X154)</f>
        <v>0</v>
      </c>
      <c r="Z154" s="31"/>
      <c r="AA154" s="31"/>
      <c r="AB154" s="31"/>
      <c r="AC154" s="32">
        <f t="shared" ref="AC154:AC162" si="104">SUM(Z154:AB154)</f>
        <v>0</v>
      </c>
      <c r="AD154" s="31"/>
      <c r="AE154" s="31"/>
      <c r="AF154" s="31"/>
      <c r="AG154" s="32">
        <f t="shared" ref="AG154:AG162" si="105">SUM(AD154:AF154)</f>
        <v>0</v>
      </c>
      <c r="AH154" s="32">
        <f t="shared" si="100"/>
        <v>0</v>
      </c>
      <c r="AI154" s="33">
        <f t="shared" ref="AI154:AI162" si="106">IF(ISERROR(AH154/J154),0,AH154/J154)</f>
        <v>0</v>
      </c>
      <c r="AJ154" s="34" t="str">
        <f t="shared" si="101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102"/>
        <v>0</v>
      </c>
      <c r="V155" s="31"/>
      <c r="W155" s="31"/>
      <c r="X155" s="31"/>
      <c r="Y155" s="32">
        <f t="shared" si="103"/>
        <v>0</v>
      </c>
      <c r="Z155" s="31"/>
      <c r="AA155" s="31"/>
      <c r="AB155" s="31"/>
      <c r="AC155" s="32">
        <f t="shared" si="104"/>
        <v>0</v>
      </c>
      <c r="AD155" s="31"/>
      <c r="AE155" s="31"/>
      <c r="AF155" s="31"/>
      <c r="AG155" s="32">
        <f t="shared" si="105"/>
        <v>0</v>
      </c>
      <c r="AH155" s="32">
        <f t="shared" si="100"/>
        <v>0</v>
      </c>
      <c r="AI155" s="33">
        <f t="shared" si="106"/>
        <v>0</v>
      </c>
      <c r="AJ155" s="34" t="str">
        <f t="shared" si="101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102"/>
        <v>0</v>
      </c>
      <c r="V156" s="31"/>
      <c r="W156" s="31"/>
      <c r="X156" s="31"/>
      <c r="Y156" s="32">
        <f t="shared" si="103"/>
        <v>0</v>
      </c>
      <c r="Z156" s="31"/>
      <c r="AA156" s="31"/>
      <c r="AB156" s="31"/>
      <c r="AC156" s="32">
        <f t="shared" si="104"/>
        <v>0</v>
      </c>
      <c r="AD156" s="31"/>
      <c r="AE156" s="31"/>
      <c r="AF156" s="31"/>
      <c r="AG156" s="32">
        <f t="shared" si="105"/>
        <v>0</v>
      </c>
      <c r="AH156" s="32">
        <f t="shared" si="100"/>
        <v>0</v>
      </c>
      <c r="AI156" s="33">
        <f t="shared" si="106"/>
        <v>0</v>
      </c>
      <c r="AJ156" s="34" t="str">
        <f t="shared" si="101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102"/>
        <v>0</v>
      </c>
      <c r="V157" s="31"/>
      <c r="W157" s="31"/>
      <c r="X157" s="31"/>
      <c r="Y157" s="32">
        <f t="shared" si="103"/>
        <v>0</v>
      </c>
      <c r="Z157" s="31"/>
      <c r="AA157" s="31"/>
      <c r="AB157" s="31"/>
      <c r="AC157" s="32">
        <f t="shared" si="104"/>
        <v>0</v>
      </c>
      <c r="AD157" s="31"/>
      <c r="AE157" s="31"/>
      <c r="AF157" s="31"/>
      <c r="AG157" s="32">
        <f t="shared" si="105"/>
        <v>0</v>
      </c>
      <c r="AH157" s="32">
        <f t="shared" si="100"/>
        <v>0</v>
      </c>
      <c r="AI157" s="33">
        <f t="shared" si="106"/>
        <v>0</v>
      </c>
      <c r="AJ157" s="34" t="str">
        <f t="shared" si="101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102"/>
        <v>0</v>
      </c>
      <c r="V158" s="31"/>
      <c r="W158" s="31"/>
      <c r="X158" s="31"/>
      <c r="Y158" s="32">
        <f t="shared" si="103"/>
        <v>0</v>
      </c>
      <c r="Z158" s="31"/>
      <c r="AA158" s="31"/>
      <c r="AB158" s="31"/>
      <c r="AC158" s="32">
        <f t="shared" si="104"/>
        <v>0</v>
      </c>
      <c r="AD158" s="31"/>
      <c r="AE158" s="31"/>
      <c r="AF158" s="31"/>
      <c r="AG158" s="32">
        <f t="shared" si="105"/>
        <v>0</v>
      </c>
      <c r="AH158" s="32">
        <f t="shared" si="100"/>
        <v>0</v>
      </c>
      <c r="AI158" s="33">
        <f t="shared" si="106"/>
        <v>0</v>
      </c>
      <c r="AJ158" s="34" t="str">
        <f t="shared" si="101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102"/>
        <v>0</v>
      </c>
      <c r="V159" s="31"/>
      <c r="W159" s="31"/>
      <c r="X159" s="31"/>
      <c r="Y159" s="32">
        <f t="shared" si="103"/>
        <v>0</v>
      </c>
      <c r="Z159" s="31"/>
      <c r="AA159" s="31"/>
      <c r="AB159" s="31"/>
      <c r="AC159" s="32">
        <f t="shared" si="104"/>
        <v>0</v>
      </c>
      <c r="AD159" s="31"/>
      <c r="AE159" s="31"/>
      <c r="AF159" s="31"/>
      <c r="AG159" s="32">
        <f t="shared" si="105"/>
        <v>0</v>
      </c>
      <c r="AH159" s="32">
        <f t="shared" si="100"/>
        <v>0</v>
      </c>
      <c r="AI159" s="33">
        <f t="shared" si="106"/>
        <v>0</v>
      </c>
      <c r="AJ159" s="34" t="str">
        <f t="shared" si="101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102"/>
        <v>0</v>
      </c>
      <c r="V160" s="31"/>
      <c r="W160" s="31"/>
      <c r="X160" s="31"/>
      <c r="Y160" s="32">
        <f t="shared" si="103"/>
        <v>0</v>
      </c>
      <c r="Z160" s="31"/>
      <c r="AA160" s="31"/>
      <c r="AB160" s="31"/>
      <c r="AC160" s="32">
        <f t="shared" si="104"/>
        <v>0</v>
      </c>
      <c r="AD160" s="31"/>
      <c r="AE160" s="31"/>
      <c r="AF160" s="31"/>
      <c r="AG160" s="32">
        <f t="shared" si="105"/>
        <v>0</v>
      </c>
      <c r="AH160" s="32">
        <f t="shared" si="100"/>
        <v>0</v>
      </c>
      <c r="AI160" s="33">
        <f t="shared" si="106"/>
        <v>0</v>
      </c>
      <c r="AJ160" s="34" t="str">
        <f t="shared" si="101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102"/>
        <v>0</v>
      </c>
      <c r="V161" s="31"/>
      <c r="W161" s="31"/>
      <c r="X161" s="31"/>
      <c r="Y161" s="32">
        <f t="shared" si="103"/>
        <v>0</v>
      </c>
      <c r="Z161" s="31"/>
      <c r="AA161" s="31"/>
      <c r="AB161" s="31"/>
      <c r="AC161" s="32">
        <f t="shared" si="104"/>
        <v>0</v>
      </c>
      <c r="AD161" s="31"/>
      <c r="AE161" s="31"/>
      <c r="AF161" s="31"/>
      <c r="AG161" s="32">
        <f t="shared" si="105"/>
        <v>0</v>
      </c>
      <c r="AH161" s="32">
        <f t="shared" si="100"/>
        <v>0</v>
      </c>
      <c r="AI161" s="33">
        <f t="shared" si="106"/>
        <v>0</v>
      </c>
      <c r="AJ161" s="34" t="str">
        <f t="shared" si="101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102"/>
        <v>0</v>
      </c>
      <c r="V162" s="31"/>
      <c r="W162" s="31"/>
      <c r="X162" s="31"/>
      <c r="Y162" s="32">
        <f t="shared" si="103"/>
        <v>0</v>
      </c>
      <c r="Z162" s="31"/>
      <c r="AA162" s="31"/>
      <c r="AB162" s="31"/>
      <c r="AC162" s="32">
        <f t="shared" si="104"/>
        <v>0</v>
      </c>
      <c r="AD162" s="31"/>
      <c r="AE162" s="31"/>
      <c r="AF162" s="31"/>
      <c r="AG162" s="32">
        <f t="shared" si="105"/>
        <v>0</v>
      </c>
      <c r="AH162" s="32">
        <f t="shared" si="100"/>
        <v>0</v>
      </c>
      <c r="AI162" s="33">
        <f t="shared" si="106"/>
        <v>0</v>
      </c>
      <c r="AJ162" s="34" t="str">
        <f t="shared" si="101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72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74"/>
      <c r="R163" s="69">
        <f t="shared" ref="R163:AH163" si="107">SUM(R153:R162)</f>
        <v>0</v>
      </c>
      <c r="S163" s="69">
        <f t="shared" si="107"/>
        <v>0</v>
      </c>
      <c r="T163" s="69">
        <f t="shared" si="107"/>
        <v>0</v>
      </c>
      <c r="U163" s="69">
        <f t="shared" si="107"/>
        <v>0</v>
      </c>
      <c r="V163" s="69">
        <f t="shared" si="107"/>
        <v>0</v>
      </c>
      <c r="W163" s="69">
        <f t="shared" si="107"/>
        <v>0</v>
      </c>
      <c r="X163" s="69">
        <f t="shared" si="107"/>
        <v>0</v>
      </c>
      <c r="Y163" s="69">
        <f t="shared" si="107"/>
        <v>0</v>
      </c>
      <c r="Z163" s="69">
        <f t="shared" si="107"/>
        <v>0</v>
      </c>
      <c r="AA163" s="69">
        <f t="shared" si="107"/>
        <v>0</v>
      </c>
      <c r="AB163" s="69">
        <f t="shared" si="107"/>
        <v>0</v>
      </c>
      <c r="AC163" s="69">
        <f t="shared" si="107"/>
        <v>0</v>
      </c>
      <c r="AD163" s="69">
        <f t="shared" si="107"/>
        <v>0</v>
      </c>
      <c r="AE163" s="69">
        <f t="shared" si="107"/>
        <v>0</v>
      </c>
      <c r="AF163" s="69">
        <f t="shared" si="107"/>
        <v>0</v>
      </c>
      <c r="AG163" s="69">
        <f t="shared" si="107"/>
        <v>0</v>
      </c>
      <c r="AH163" s="69">
        <f t="shared" si="107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8">SUM(U165,Y165,AC165,AG165)</f>
        <v>0</v>
      </c>
      <c r="AI165" s="33">
        <f>IF(ISERROR(AH165/J165),0,AH165/J165)</f>
        <v>0</v>
      </c>
      <c r="AJ165" s="34" t="str">
        <f t="shared" ref="AJ165:AJ174" si="109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10">SUM(R166:T166)</f>
        <v>0</v>
      </c>
      <c r="V166" s="31"/>
      <c r="W166" s="31"/>
      <c r="X166" s="31"/>
      <c r="Y166" s="32">
        <f t="shared" ref="Y166:Y174" si="111">SUM(V166:X166)</f>
        <v>0</v>
      </c>
      <c r="Z166" s="31"/>
      <c r="AA166" s="31"/>
      <c r="AB166" s="31"/>
      <c r="AC166" s="32">
        <f t="shared" ref="AC166:AC174" si="112">SUM(Z166:AB166)</f>
        <v>0</v>
      </c>
      <c r="AD166" s="31"/>
      <c r="AE166" s="31"/>
      <c r="AF166" s="31"/>
      <c r="AG166" s="32">
        <f t="shared" ref="AG166:AG174" si="113">SUM(AD166:AF166)</f>
        <v>0</v>
      </c>
      <c r="AH166" s="32">
        <f t="shared" si="108"/>
        <v>0</v>
      </c>
      <c r="AI166" s="33">
        <f t="shared" ref="AI166:AI174" si="114">IF(ISERROR(AH166/J166),0,AH166/J166)</f>
        <v>0</v>
      </c>
      <c r="AJ166" s="34" t="str">
        <f t="shared" si="109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10"/>
        <v>0</v>
      </c>
      <c r="V167" s="31"/>
      <c r="W167" s="31"/>
      <c r="X167" s="31"/>
      <c r="Y167" s="32">
        <f t="shared" si="111"/>
        <v>0</v>
      </c>
      <c r="Z167" s="31"/>
      <c r="AA167" s="31"/>
      <c r="AB167" s="31"/>
      <c r="AC167" s="32">
        <f t="shared" si="112"/>
        <v>0</v>
      </c>
      <c r="AD167" s="31"/>
      <c r="AE167" s="31"/>
      <c r="AF167" s="31"/>
      <c r="AG167" s="32">
        <f t="shared" si="113"/>
        <v>0</v>
      </c>
      <c r="AH167" s="32">
        <f t="shared" si="108"/>
        <v>0</v>
      </c>
      <c r="AI167" s="33">
        <f t="shared" si="114"/>
        <v>0</v>
      </c>
      <c r="AJ167" s="34" t="str">
        <f t="shared" si="109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10"/>
        <v>0</v>
      </c>
      <c r="V168" s="31"/>
      <c r="W168" s="31"/>
      <c r="X168" s="31"/>
      <c r="Y168" s="32">
        <f t="shared" si="111"/>
        <v>0</v>
      </c>
      <c r="Z168" s="31"/>
      <c r="AA168" s="31"/>
      <c r="AB168" s="31"/>
      <c r="AC168" s="32">
        <f t="shared" si="112"/>
        <v>0</v>
      </c>
      <c r="AD168" s="31"/>
      <c r="AE168" s="31"/>
      <c r="AF168" s="31"/>
      <c r="AG168" s="32">
        <f t="shared" si="113"/>
        <v>0</v>
      </c>
      <c r="AH168" s="32">
        <f t="shared" si="108"/>
        <v>0</v>
      </c>
      <c r="AI168" s="33">
        <f t="shared" si="114"/>
        <v>0</v>
      </c>
      <c r="AJ168" s="34" t="str">
        <f t="shared" si="109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10"/>
        <v>0</v>
      </c>
      <c r="V169" s="31"/>
      <c r="W169" s="31"/>
      <c r="X169" s="31"/>
      <c r="Y169" s="32">
        <f t="shared" si="111"/>
        <v>0</v>
      </c>
      <c r="Z169" s="31"/>
      <c r="AA169" s="31"/>
      <c r="AB169" s="31"/>
      <c r="AC169" s="32">
        <f t="shared" si="112"/>
        <v>0</v>
      </c>
      <c r="AD169" s="31"/>
      <c r="AE169" s="31"/>
      <c r="AF169" s="31"/>
      <c r="AG169" s="32">
        <f t="shared" si="113"/>
        <v>0</v>
      </c>
      <c r="AH169" s="32">
        <f t="shared" si="108"/>
        <v>0</v>
      </c>
      <c r="AI169" s="33">
        <f t="shared" si="114"/>
        <v>0</v>
      </c>
      <c r="AJ169" s="34" t="str">
        <f t="shared" si="109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10"/>
        <v>0</v>
      </c>
      <c r="V170" s="31"/>
      <c r="W170" s="31"/>
      <c r="X170" s="31"/>
      <c r="Y170" s="32">
        <f t="shared" si="111"/>
        <v>0</v>
      </c>
      <c r="Z170" s="31"/>
      <c r="AA170" s="31"/>
      <c r="AB170" s="31"/>
      <c r="AC170" s="32">
        <f t="shared" si="112"/>
        <v>0</v>
      </c>
      <c r="AD170" s="31"/>
      <c r="AE170" s="31"/>
      <c r="AF170" s="31"/>
      <c r="AG170" s="32">
        <f t="shared" si="113"/>
        <v>0</v>
      </c>
      <c r="AH170" s="32">
        <f t="shared" si="108"/>
        <v>0</v>
      </c>
      <c r="AI170" s="33">
        <f t="shared" si="114"/>
        <v>0</v>
      </c>
      <c r="AJ170" s="34" t="str">
        <f t="shared" si="109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10"/>
        <v>0</v>
      </c>
      <c r="V171" s="31"/>
      <c r="W171" s="31"/>
      <c r="X171" s="31"/>
      <c r="Y171" s="32">
        <f t="shared" si="111"/>
        <v>0</v>
      </c>
      <c r="Z171" s="31"/>
      <c r="AA171" s="31"/>
      <c r="AB171" s="31"/>
      <c r="AC171" s="32">
        <f t="shared" si="112"/>
        <v>0</v>
      </c>
      <c r="AD171" s="31"/>
      <c r="AE171" s="31"/>
      <c r="AF171" s="31"/>
      <c r="AG171" s="32">
        <f t="shared" si="113"/>
        <v>0</v>
      </c>
      <c r="AH171" s="32">
        <f t="shared" si="108"/>
        <v>0</v>
      </c>
      <c r="AI171" s="33">
        <f t="shared" si="114"/>
        <v>0</v>
      </c>
      <c r="AJ171" s="34" t="str">
        <f t="shared" si="109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10"/>
        <v>0</v>
      </c>
      <c r="V172" s="31"/>
      <c r="W172" s="31"/>
      <c r="X172" s="31"/>
      <c r="Y172" s="32">
        <f t="shared" si="111"/>
        <v>0</v>
      </c>
      <c r="Z172" s="31"/>
      <c r="AA172" s="31"/>
      <c r="AB172" s="31"/>
      <c r="AC172" s="32">
        <f t="shared" si="112"/>
        <v>0</v>
      </c>
      <c r="AD172" s="31"/>
      <c r="AE172" s="31"/>
      <c r="AF172" s="31"/>
      <c r="AG172" s="32">
        <f t="shared" si="113"/>
        <v>0</v>
      </c>
      <c r="AH172" s="32">
        <f t="shared" si="108"/>
        <v>0</v>
      </c>
      <c r="AI172" s="33">
        <f t="shared" si="114"/>
        <v>0</v>
      </c>
      <c r="AJ172" s="34" t="str">
        <f t="shared" si="109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10"/>
        <v>0</v>
      </c>
      <c r="V173" s="31"/>
      <c r="W173" s="31"/>
      <c r="X173" s="31"/>
      <c r="Y173" s="32">
        <f t="shared" si="111"/>
        <v>0</v>
      </c>
      <c r="Z173" s="31"/>
      <c r="AA173" s="31"/>
      <c r="AB173" s="31"/>
      <c r="AC173" s="32">
        <f t="shared" si="112"/>
        <v>0</v>
      </c>
      <c r="AD173" s="31"/>
      <c r="AE173" s="31"/>
      <c r="AF173" s="31"/>
      <c r="AG173" s="32">
        <f t="shared" si="113"/>
        <v>0</v>
      </c>
      <c r="AH173" s="32">
        <f t="shared" si="108"/>
        <v>0</v>
      </c>
      <c r="AI173" s="33">
        <f t="shared" si="114"/>
        <v>0</v>
      </c>
      <c r="AJ173" s="34" t="str">
        <f t="shared" si="109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10"/>
        <v>0</v>
      </c>
      <c r="V174" s="31"/>
      <c r="W174" s="31"/>
      <c r="X174" s="31"/>
      <c r="Y174" s="32">
        <f t="shared" si="111"/>
        <v>0</v>
      </c>
      <c r="Z174" s="31"/>
      <c r="AA174" s="31"/>
      <c r="AB174" s="31"/>
      <c r="AC174" s="32">
        <f t="shared" si="112"/>
        <v>0</v>
      </c>
      <c r="AD174" s="31"/>
      <c r="AE174" s="31"/>
      <c r="AF174" s="31"/>
      <c r="AG174" s="32">
        <f t="shared" si="113"/>
        <v>0</v>
      </c>
      <c r="AH174" s="32">
        <f t="shared" si="108"/>
        <v>0</v>
      </c>
      <c r="AI174" s="33">
        <f t="shared" si="114"/>
        <v>0</v>
      </c>
      <c r="AJ174" s="34" t="str">
        <f t="shared" si="109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72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74"/>
      <c r="R175" s="69">
        <f t="shared" ref="R175:AH175" si="115">SUM(R165:R174)</f>
        <v>0</v>
      </c>
      <c r="S175" s="69">
        <f t="shared" si="115"/>
        <v>0</v>
      </c>
      <c r="T175" s="69">
        <f t="shared" si="115"/>
        <v>0</v>
      </c>
      <c r="U175" s="69">
        <f t="shared" si="115"/>
        <v>0</v>
      </c>
      <c r="V175" s="69">
        <f t="shared" si="115"/>
        <v>0</v>
      </c>
      <c r="W175" s="69">
        <f t="shared" si="115"/>
        <v>0</v>
      </c>
      <c r="X175" s="69">
        <f t="shared" si="115"/>
        <v>0</v>
      </c>
      <c r="Y175" s="69">
        <f t="shared" si="115"/>
        <v>0</v>
      </c>
      <c r="Z175" s="69">
        <f t="shared" si="115"/>
        <v>0</v>
      </c>
      <c r="AA175" s="69">
        <f t="shared" si="115"/>
        <v>0</v>
      </c>
      <c r="AB175" s="69">
        <f t="shared" si="115"/>
        <v>0</v>
      </c>
      <c r="AC175" s="69">
        <f t="shared" si="115"/>
        <v>0</v>
      </c>
      <c r="AD175" s="69">
        <f t="shared" si="115"/>
        <v>0</v>
      </c>
      <c r="AE175" s="69">
        <f t="shared" si="115"/>
        <v>0</v>
      </c>
      <c r="AF175" s="69">
        <f t="shared" si="115"/>
        <v>0</v>
      </c>
      <c r="AG175" s="69">
        <f t="shared" si="115"/>
        <v>0</v>
      </c>
      <c r="AH175" s="69">
        <f t="shared" si="115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6">SUM(U177,Y177,AC177,AG177)</f>
        <v>0</v>
      </c>
      <c r="AI177" s="33">
        <f>IF(ISERROR(AH177/J177),0,AH177/J177)</f>
        <v>0</v>
      </c>
      <c r="AJ177" s="34" t="str">
        <f t="shared" ref="AJ177:AJ186" si="117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8">SUM(R178:T178)</f>
        <v>0</v>
      </c>
      <c r="V178" s="31"/>
      <c r="W178" s="31"/>
      <c r="X178" s="31"/>
      <c r="Y178" s="32">
        <f t="shared" ref="Y178:Y186" si="119">SUM(V178:X178)</f>
        <v>0</v>
      </c>
      <c r="Z178" s="31"/>
      <c r="AA178" s="31"/>
      <c r="AB178" s="31"/>
      <c r="AC178" s="32">
        <f t="shared" ref="AC178:AC186" si="120">SUM(Z178:AB178)</f>
        <v>0</v>
      </c>
      <c r="AD178" s="31"/>
      <c r="AE178" s="31"/>
      <c r="AF178" s="31"/>
      <c r="AG178" s="32">
        <f t="shared" ref="AG178:AG186" si="121">SUM(AD178:AF178)</f>
        <v>0</v>
      </c>
      <c r="AH178" s="32">
        <f t="shared" si="116"/>
        <v>0</v>
      </c>
      <c r="AI178" s="33">
        <f t="shared" ref="AI178:AI186" si="122">IF(ISERROR(AH178/J178),0,AH178/J178)</f>
        <v>0</v>
      </c>
      <c r="AJ178" s="34" t="str">
        <f t="shared" si="117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8"/>
        <v>0</v>
      </c>
      <c r="V179" s="31"/>
      <c r="W179" s="31"/>
      <c r="X179" s="31"/>
      <c r="Y179" s="32">
        <f t="shared" si="119"/>
        <v>0</v>
      </c>
      <c r="Z179" s="31"/>
      <c r="AA179" s="31"/>
      <c r="AB179" s="31"/>
      <c r="AC179" s="32">
        <f t="shared" si="120"/>
        <v>0</v>
      </c>
      <c r="AD179" s="31"/>
      <c r="AE179" s="31"/>
      <c r="AF179" s="31"/>
      <c r="AG179" s="32">
        <f t="shared" si="121"/>
        <v>0</v>
      </c>
      <c r="AH179" s="32">
        <f t="shared" si="116"/>
        <v>0</v>
      </c>
      <c r="AI179" s="33">
        <f t="shared" si="122"/>
        <v>0</v>
      </c>
      <c r="AJ179" s="34" t="str">
        <f t="shared" si="117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8"/>
        <v>0</v>
      </c>
      <c r="V180" s="31"/>
      <c r="W180" s="31"/>
      <c r="X180" s="31"/>
      <c r="Y180" s="32">
        <f t="shared" si="119"/>
        <v>0</v>
      </c>
      <c r="Z180" s="31"/>
      <c r="AA180" s="31"/>
      <c r="AB180" s="31"/>
      <c r="AC180" s="32">
        <f t="shared" si="120"/>
        <v>0</v>
      </c>
      <c r="AD180" s="31"/>
      <c r="AE180" s="31"/>
      <c r="AF180" s="31"/>
      <c r="AG180" s="32">
        <f t="shared" si="121"/>
        <v>0</v>
      </c>
      <c r="AH180" s="32">
        <f t="shared" si="116"/>
        <v>0</v>
      </c>
      <c r="AI180" s="33">
        <f t="shared" si="122"/>
        <v>0</v>
      </c>
      <c r="AJ180" s="34" t="str">
        <f t="shared" si="117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8"/>
        <v>0</v>
      </c>
      <c r="V181" s="31"/>
      <c r="W181" s="31"/>
      <c r="X181" s="31"/>
      <c r="Y181" s="32">
        <f t="shared" si="119"/>
        <v>0</v>
      </c>
      <c r="Z181" s="31"/>
      <c r="AA181" s="31"/>
      <c r="AB181" s="31"/>
      <c r="AC181" s="32">
        <f t="shared" si="120"/>
        <v>0</v>
      </c>
      <c r="AD181" s="31"/>
      <c r="AE181" s="31"/>
      <c r="AF181" s="31"/>
      <c r="AG181" s="32">
        <f t="shared" si="121"/>
        <v>0</v>
      </c>
      <c r="AH181" s="32">
        <f t="shared" si="116"/>
        <v>0</v>
      </c>
      <c r="AI181" s="33">
        <f t="shared" si="122"/>
        <v>0</v>
      </c>
      <c r="AJ181" s="34" t="str">
        <f t="shared" si="117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8"/>
        <v>0</v>
      </c>
      <c r="V182" s="31"/>
      <c r="W182" s="31"/>
      <c r="X182" s="31"/>
      <c r="Y182" s="32">
        <f t="shared" si="119"/>
        <v>0</v>
      </c>
      <c r="Z182" s="31"/>
      <c r="AA182" s="31"/>
      <c r="AB182" s="31"/>
      <c r="AC182" s="32">
        <f t="shared" si="120"/>
        <v>0</v>
      </c>
      <c r="AD182" s="31"/>
      <c r="AE182" s="31"/>
      <c r="AF182" s="31"/>
      <c r="AG182" s="32">
        <f t="shared" si="121"/>
        <v>0</v>
      </c>
      <c r="AH182" s="32">
        <f t="shared" si="116"/>
        <v>0</v>
      </c>
      <c r="AI182" s="33">
        <f t="shared" si="122"/>
        <v>0</v>
      </c>
      <c r="AJ182" s="34" t="str">
        <f t="shared" si="117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8"/>
        <v>0</v>
      </c>
      <c r="V183" s="31"/>
      <c r="W183" s="31"/>
      <c r="X183" s="31"/>
      <c r="Y183" s="32">
        <f t="shared" si="119"/>
        <v>0</v>
      </c>
      <c r="Z183" s="31"/>
      <c r="AA183" s="31"/>
      <c r="AB183" s="31"/>
      <c r="AC183" s="32">
        <f t="shared" si="120"/>
        <v>0</v>
      </c>
      <c r="AD183" s="31"/>
      <c r="AE183" s="31"/>
      <c r="AF183" s="31"/>
      <c r="AG183" s="32">
        <f t="shared" si="121"/>
        <v>0</v>
      </c>
      <c r="AH183" s="32">
        <f t="shared" si="116"/>
        <v>0</v>
      </c>
      <c r="AI183" s="33">
        <f t="shared" si="122"/>
        <v>0</v>
      </c>
      <c r="AJ183" s="34" t="str">
        <f t="shared" si="117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8"/>
        <v>0</v>
      </c>
      <c r="V184" s="31"/>
      <c r="W184" s="31"/>
      <c r="X184" s="31"/>
      <c r="Y184" s="32">
        <f t="shared" si="119"/>
        <v>0</v>
      </c>
      <c r="Z184" s="31"/>
      <c r="AA184" s="31"/>
      <c r="AB184" s="31"/>
      <c r="AC184" s="32">
        <f t="shared" si="120"/>
        <v>0</v>
      </c>
      <c r="AD184" s="31"/>
      <c r="AE184" s="31"/>
      <c r="AF184" s="31"/>
      <c r="AG184" s="32">
        <f t="shared" si="121"/>
        <v>0</v>
      </c>
      <c r="AH184" s="32">
        <f t="shared" si="116"/>
        <v>0</v>
      </c>
      <c r="AI184" s="33">
        <f t="shared" si="122"/>
        <v>0</v>
      </c>
      <c r="AJ184" s="34" t="str">
        <f t="shared" si="117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8"/>
        <v>0</v>
      </c>
      <c r="V185" s="31"/>
      <c r="W185" s="31"/>
      <c r="X185" s="31"/>
      <c r="Y185" s="32">
        <f t="shared" si="119"/>
        <v>0</v>
      </c>
      <c r="Z185" s="31"/>
      <c r="AA185" s="31"/>
      <c r="AB185" s="31"/>
      <c r="AC185" s="32">
        <f t="shared" si="120"/>
        <v>0</v>
      </c>
      <c r="AD185" s="31"/>
      <c r="AE185" s="31"/>
      <c r="AF185" s="31"/>
      <c r="AG185" s="32">
        <f t="shared" si="121"/>
        <v>0</v>
      </c>
      <c r="AH185" s="32">
        <f t="shared" si="116"/>
        <v>0</v>
      </c>
      <c r="AI185" s="33">
        <f t="shared" si="122"/>
        <v>0</v>
      </c>
      <c r="AJ185" s="34" t="str">
        <f t="shared" si="117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8"/>
        <v>0</v>
      </c>
      <c r="V186" s="31"/>
      <c r="W186" s="31"/>
      <c r="X186" s="31"/>
      <c r="Y186" s="32">
        <f t="shared" si="119"/>
        <v>0</v>
      </c>
      <c r="Z186" s="31"/>
      <c r="AA186" s="31"/>
      <c r="AB186" s="31"/>
      <c r="AC186" s="32">
        <f t="shared" si="120"/>
        <v>0</v>
      </c>
      <c r="AD186" s="31"/>
      <c r="AE186" s="31"/>
      <c r="AF186" s="31"/>
      <c r="AG186" s="32">
        <f t="shared" si="121"/>
        <v>0</v>
      </c>
      <c r="AH186" s="32">
        <f t="shared" si="116"/>
        <v>0</v>
      </c>
      <c r="AI186" s="33">
        <f t="shared" si="122"/>
        <v>0</v>
      </c>
      <c r="AJ186" s="34" t="str">
        <f t="shared" si="117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72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74"/>
      <c r="R187" s="69">
        <f t="shared" ref="R187:AH187" si="123">SUM(R177:R186)</f>
        <v>0</v>
      </c>
      <c r="S187" s="69">
        <f t="shared" si="123"/>
        <v>0</v>
      </c>
      <c r="T187" s="69">
        <f t="shared" si="123"/>
        <v>0</v>
      </c>
      <c r="U187" s="69">
        <f t="shared" si="123"/>
        <v>0</v>
      </c>
      <c r="V187" s="69">
        <f t="shared" si="123"/>
        <v>0</v>
      </c>
      <c r="W187" s="69">
        <f t="shared" si="123"/>
        <v>0</v>
      </c>
      <c r="X187" s="69">
        <f t="shared" si="123"/>
        <v>0</v>
      </c>
      <c r="Y187" s="69">
        <f t="shared" si="123"/>
        <v>0</v>
      </c>
      <c r="Z187" s="69">
        <f t="shared" si="123"/>
        <v>0</v>
      </c>
      <c r="AA187" s="69">
        <f t="shared" si="123"/>
        <v>0</v>
      </c>
      <c r="AB187" s="69">
        <f t="shared" si="123"/>
        <v>0</v>
      </c>
      <c r="AC187" s="69">
        <f t="shared" si="123"/>
        <v>0</v>
      </c>
      <c r="AD187" s="69">
        <f t="shared" si="123"/>
        <v>0</v>
      </c>
      <c r="AE187" s="69">
        <f t="shared" si="123"/>
        <v>0</v>
      </c>
      <c r="AF187" s="69">
        <f t="shared" si="123"/>
        <v>0</v>
      </c>
      <c r="AG187" s="69">
        <f t="shared" si="123"/>
        <v>0</v>
      </c>
      <c r="AH187" s="69">
        <f t="shared" si="123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96690000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84"/>
      <c r="C189" s="54"/>
      <c r="D189" s="55"/>
      <c r="E189" s="65" t="s">
        <v>88</v>
      </c>
      <c r="F189" s="83" t="s">
        <v>89</v>
      </c>
      <c r="G189" s="63" t="s">
        <v>90</v>
      </c>
      <c r="H189" s="68"/>
      <c r="I189" s="2"/>
      <c r="J189" s="113"/>
      <c r="K189" s="58">
        <v>96690000</v>
      </c>
      <c r="L189" s="1"/>
      <c r="M189" s="57"/>
      <c r="N189" s="64"/>
      <c r="O189" s="57"/>
      <c r="P189" s="53"/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4">SUM(U189,Y189,AC189,AG189)</f>
        <v>0</v>
      </c>
      <c r="AI189" s="33">
        <f>IF(ISERROR(AH189/J188),0,AH189/J188)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SUM(J188:J188)</f>
        <v>96690000</v>
      </c>
      <c r="K190" s="147">
        <f>SUM(K189:K189)</f>
        <v>96690000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5">SUM(R189:R189)</f>
        <v>0</v>
      </c>
      <c r="S190" s="147">
        <f t="shared" si="125"/>
        <v>0</v>
      </c>
      <c r="T190" s="147">
        <f t="shared" si="125"/>
        <v>0</v>
      </c>
      <c r="U190" s="147">
        <f t="shared" si="125"/>
        <v>0</v>
      </c>
      <c r="V190" s="147">
        <f t="shared" si="125"/>
        <v>0</v>
      </c>
      <c r="W190" s="147">
        <f t="shared" si="125"/>
        <v>0</v>
      </c>
      <c r="X190" s="147">
        <f t="shared" si="125"/>
        <v>0</v>
      </c>
      <c r="Y190" s="147">
        <f t="shared" si="125"/>
        <v>0</v>
      </c>
      <c r="Z190" s="147">
        <f t="shared" si="125"/>
        <v>0</v>
      </c>
      <c r="AA190" s="147">
        <f t="shared" si="125"/>
        <v>0</v>
      </c>
      <c r="AB190" s="147">
        <f t="shared" si="125"/>
        <v>0</v>
      </c>
      <c r="AC190" s="147">
        <f t="shared" si="125"/>
        <v>0</v>
      </c>
      <c r="AD190" s="147">
        <f t="shared" si="125"/>
        <v>0</v>
      </c>
      <c r="AE190" s="147">
        <f t="shared" si="125"/>
        <v>0</v>
      </c>
      <c r="AF190" s="147">
        <f t="shared" si="125"/>
        <v>0</v>
      </c>
      <c r="AG190" s="147">
        <f t="shared" si="125"/>
        <v>0</v>
      </c>
      <c r="AH190" s="147">
        <f t="shared" si="125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24-01-001 "Fono Infancia"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96690000</v>
      </c>
      <c r="K191" s="155">
        <f>+K19+K31+K43+K55+K67+K79+K91+K103+K115+K127+K139+K151+K187+K163+K175+K190</f>
        <v>96690000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6">+R19+R31+R43+R55+R67+R79+R91+R103+R115+R127+R139+R151+R187+R163+R175+R190</f>
        <v>0</v>
      </c>
      <c r="S191" s="155">
        <f t="shared" si="126"/>
        <v>0</v>
      </c>
      <c r="T191" s="155">
        <f t="shared" si="126"/>
        <v>0</v>
      </c>
      <c r="U191" s="155">
        <f t="shared" si="126"/>
        <v>0</v>
      </c>
      <c r="V191" s="155">
        <f t="shared" si="126"/>
        <v>0</v>
      </c>
      <c r="W191" s="155">
        <f t="shared" si="126"/>
        <v>0</v>
      </c>
      <c r="X191" s="155">
        <f t="shared" si="126"/>
        <v>0</v>
      </c>
      <c r="Y191" s="155">
        <f t="shared" si="126"/>
        <v>0</v>
      </c>
      <c r="Z191" s="155">
        <f t="shared" si="126"/>
        <v>0</v>
      </c>
      <c r="AA191" s="155">
        <f t="shared" si="126"/>
        <v>0</v>
      </c>
      <c r="AB191" s="155">
        <f t="shared" si="126"/>
        <v>0</v>
      </c>
      <c r="AC191" s="155">
        <f t="shared" si="126"/>
        <v>0</v>
      </c>
      <c r="AD191" s="155">
        <f t="shared" si="126"/>
        <v>0</v>
      </c>
      <c r="AE191" s="155">
        <f t="shared" si="126"/>
        <v>0</v>
      </c>
      <c r="AF191" s="155">
        <f t="shared" si="126"/>
        <v>0</v>
      </c>
      <c r="AG191" s="155">
        <f t="shared" si="126"/>
        <v>0</v>
      </c>
      <c r="AH191" s="155">
        <f t="shared" si="126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J188:J189"/>
    <mergeCell ref="AG6:AG7"/>
    <mergeCell ref="AH6:AH7"/>
    <mergeCell ref="AI6:AJ6"/>
    <mergeCell ref="Q6:Q7"/>
    <mergeCell ref="R6:T6"/>
    <mergeCell ref="AC6:AC7"/>
    <mergeCell ref="AD6:AF6"/>
    <mergeCell ref="P6:P7"/>
    <mergeCell ref="U6:U7"/>
    <mergeCell ref="V6:X6"/>
    <mergeCell ref="Y6:Y7"/>
    <mergeCell ref="Z6:AB6"/>
    <mergeCell ref="A1:AJ1"/>
    <mergeCell ref="A2:AJ2"/>
    <mergeCell ref="A3:AJ3"/>
    <mergeCell ref="A4:AJ4"/>
    <mergeCell ref="A5:U5"/>
    <mergeCell ref="H6:I6"/>
    <mergeCell ref="J6:J7"/>
    <mergeCell ref="K6:K7"/>
    <mergeCell ref="L6:L7"/>
    <mergeCell ref="M6:O6"/>
    <mergeCell ref="A190:I190"/>
    <mergeCell ref="A191:I191"/>
    <mergeCell ref="B6:B7"/>
    <mergeCell ref="A8:E8"/>
    <mergeCell ref="A20:E20"/>
    <mergeCell ref="A32:E32"/>
    <mergeCell ref="A44:E44"/>
    <mergeCell ref="A43:I43"/>
    <mergeCell ref="A6:A7"/>
    <mergeCell ref="A19:I19"/>
    <mergeCell ref="A31:I31"/>
    <mergeCell ref="D6:D7"/>
    <mergeCell ref="E6:E7"/>
    <mergeCell ref="F6:F7"/>
    <mergeCell ref="G6:G7"/>
    <mergeCell ref="A187:I187"/>
    <mergeCell ref="A188:E188"/>
    <mergeCell ref="A127:I127"/>
    <mergeCell ref="A139:I139"/>
    <mergeCell ref="A128:E128"/>
    <mergeCell ref="A151:I151"/>
    <mergeCell ref="A140:E140"/>
    <mergeCell ref="A92:E92"/>
    <mergeCell ref="A55:I55"/>
    <mergeCell ref="A67:I67"/>
    <mergeCell ref="A79:I79"/>
    <mergeCell ref="A104:E104"/>
    <mergeCell ref="A56:E56"/>
    <mergeCell ref="A68:E68"/>
    <mergeCell ref="A80:E80"/>
    <mergeCell ref="A91:I91"/>
    <mergeCell ref="A103:I103"/>
    <mergeCell ref="A116:E116"/>
    <mergeCell ref="A152:E152"/>
    <mergeCell ref="A164:E164"/>
    <mergeCell ref="A176:E176"/>
    <mergeCell ref="A115:I115"/>
    <mergeCell ref="A163:I163"/>
    <mergeCell ref="A175:I175"/>
  </mergeCells>
  <dataValidations count="11"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  <dataValidation allowBlank="1" showInputMessage="1" showErrorMessage="1" errorTitle="Sólo números" error="Sólo ingresar números sin letras_x000a_" sqref="O8:O18 O20:O30 O32:O42 O44:O54 O104:O114 O68:O78 O80:O90 O92:O102 O188:O189 P129 O128:O138 O140:O150 O152:O162 O164:O174 O176:O186 O116:O126 O56:O66"/>
    <dataValidation type="date" operator="greaterThan" allowBlank="1" showInputMessage="1" showErrorMessage="1" errorTitle="Error en Ingresos de Fechas" error="La fecha debe corresponder al Año 2014." sqref="D9:D18 D21:D30 D33:D42 D45:D54 D106:D114 D69:D78 D81:D90 D93:D102 D118:D126 D129:D138 D141:D150 D153:D162 D165:D174 D177:D186 D59:D66">
      <formula1>41275</formula1>
    </dataValidation>
    <dataValidation type="textLength" operator="lessThanOrEqual" allowBlank="1" showInputMessage="1" showErrorMessage="1" errorTitle="MÁXIMO DE CARACTERES SOBREPASADO" error="Sólo 255 caracteres por celdas" sqref="E9:G18 P45:Q54 L45:L54 E45:G54 P33:Q42 L33:L42 E33:G42 P21:Q30 L21:L30 E21:G30 P9:Q18 L9:L18 N57:N58 C59:C66 E189:G189 P69:Q78 L69:L78 E69:G78 P81:Q90 L81:L90 E81:G90 P93:Q102 L93:L102 E93:G102 P105:Q114 N189 P189:Q189 L118:L126 Q129 C118:C126 C9:C18 L129:L138 E129:G138 P141:Q150 L141:L150 E141:G150 P153:Q162 L153:L162 E153:G162 P165:Q174 L165:L174 E165:G174 P177:Q186 L177:L186 E177:G186 E57:G66 E117:G126 P57:Q66 C153:C162 C165:C174 C177:C186 C141:C150 C129:C138 N117 N105 C93:C102 C81:C90 C69:C78 C106:C114 C45:C54 C33:C42 C21:C30 P130:Q138 P117:Q126 L106:L114 L59:L66 E105:G114">
      <formula1>255</formula1>
    </dataValidation>
    <dataValidation type="date" operator="greaterThan" allowBlank="1" showInputMessage="1" showErrorMessage="1" errorTitle="SÓLO FECHAS" error="Las fechas corresponden a las del Año 2013" sqref="H107:I107 H47:I47 H179:I179 H35:I35 H131:I131 H23:I23 H155:I155 H11:I11 H59:I59 H119:I119 H71:I71 H167:I167 H83:I83 H143:I143 H95:I95">
      <formula1>42005</formula1>
    </dataValidation>
    <dataValidation type="date" errorStyle="information" operator="greaterThan" allowBlank="1" showInputMessage="1" showErrorMessage="1" errorTitle="SÓLO FECHAS" error="Las fechas corresponden al presupuesto 2014" sqref="H108:I114 H48:I54 H45:I46 H180:I186 H177:I178 H36:I42 H33:I34 H132:I138 H129:I130 H24:I30 H21:I22 H118:I118 H12:I18 H106:I106 H168:H169 H60:I66 H120:I126 H171:H174 H72:I78 H69:I70 H153:I154 H165:I166 H84:I90 H81:I82 H144:I150 H141:I142 H96:I102 H93:I94 H156:I162 I168:I174 H10:I10">
      <formula1>42005</formula1>
    </dataValidation>
    <dataValidation type="textLength" operator="lessThanOrEqual" allowBlank="1" showInputMessage="1" showErrorMessage="1" sqref="K105:K114 K69:K78 K21:K30 K9:K18 K189 K45:K54 K57:K66 K81:K90 K153:K162 K117:K126 K165:K174 K33:K42 K93:K102 K129:K138 K177:K186 K141:K150">
      <formula1>255</formula1>
    </dataValidation>
    <dataValidation type="decimal" allowBlank="1" showInputMessage="1" showErrorMessage="1" errorTitle="Sólo números" error="Sólo ingresar números sin letras_x000a_" sqref="M117 M177:N186 M153:N162 M9:N18 M129:N138 M81:N90 R33:T42 M69:N78 M93:N102 M141:N150 M165:N174 R45:T54 AD45:AF54 Z45:AB54 V45:X54 M105 M45:N54 AD33:AF42 Z33:AB42 V33:X42 R21:T30 M33:N42 Z21:AB30 AD21:AF30 V9:X18 R9:T18 V21:X30 M21:N30 AD9:AF18 Z9:AB18 R57:T66 M57:M58 Z57:AB66 V57:X66 R69:T78 AD69:AF78 Z69:AB78 V69:X78 R81:T90 AD81:AF90 Z81:AB90 V81:X90 R93:T102 AD93:AF102 Z93:AB102 V93:X102 R105:T114 AD57:AF66 Z105:AB114 V105:X114 R117:T126 AD105:AF114 Z117:AB126 AD117:AF126 R129:T138 AD129:AF138 Z129:AB138 V129:X138 R141:T150 AD141:AF150 Z141:AB150 V141:X150 R153:T162 AD153:AF162 Z153:AB162 V153:X162 R165:T174 AD165:AF174 Z165:AB174 V165:X174 R177:T186 AD177:AF186 Z177:AB186 V177:X186 R189:T189 V117:X126 Z189:AB189 V189:X189 M118:N126 M189 M106:N114 M59:N66 AD189:AF189">
      <formula1>-100000000</formula1>
      <formula2>10000000000</formula2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65" orientation="landscape"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E18" sqref="E18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+'24-02-003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+'24-03-001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+'24-03-001 Ind. Proy'!A5:U5</f>
        <v>24-03-001"Fondo de Intervenciones de Apoyo al Desarrollo Infantil"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+'24-03-001 Ind. Proy'!J19</f>
        <v>0</v>
      </c>
      <c r="C8" s="10">
        <f>+'24-03-001 Ind. Proy'!K19</f>
        <v>0</v>
      </c>
      <c r="D8" s="10">
        <f>+'24-03-001 Ind. Proy'!M19</f>
        <v>0</v>
      </c>
      <c r="E8" s="10">
        <f>+'24-03-001 Ind. Proy'!N19</f>
        <v>0</v>
      </c>
      <c r="F8" s="10">
        <f>+'24-03-001 Ind. Proy'!O19</f>
        <v>0</v>
      </c>
      <c r="G8" s="10">
        <f>+'24-03-001 Ind. Proy'!R19</f>
        <v>0</v>
      </c>
      <c r="H8" s="10">
        <f>+'24-03-001 Ind. Proy'!S19</f>
        <v>0</v>
      </c>
      <c r="I8" s="10">
        <f>+'24-03-001 Ind. Proy'!T19</f>
        <v>0</v>
      </c>
      <c r="J8" s="10">
        <f>+'24-03-001 Ind. Proy'!U19</f>
        <v>0</v>
      </c>
      <c r="K8" s="10">
        <f>+'24-03-001 Ind. Proy'!V19</f>
        <v>0</v>
      </c>
      <c r="L8" s="10">
        <f>+'24-03-001 Ind. Proy'!W19</f>
        <v>0</v>
      </c>
      <c r="M8" s="10">
        <f>+'24-03-001 Ind. Proy'!X19</f>
        <v>0</v>
      </c>
      <c r="N8" s="10">
        <f>+'24-03-001 Ind. Proy'!Y19</f>
        <v>0</v>
      </c>
      <c r="O8" s="10">
        <f>+'24-03-001 Ind. Proy'!Z19</f>
        <v>0</v>
      </c>
      <c r="P8" s="10">
        <f>+'24-03-001 Ind. Proy'!AA19</f>
        <v>0</v>
      </c>
      <c r="Q8" s="10">
        <f>+'24-03-001 Ind. Proy'!AB19</f>
        <v>0</v>
      </c>
      <c r="R8" s="10">
        <f>+'24-03-001 Ind. Proy'!AC19</f>
        <v>0</v>
      </c>
      <c r="S8" s="10">
        <f>+'24-03-001 Ind. Proy'!AD19</f>
        <v>0</v>
      </c>
      <c r="T8" s="10">
        <f>+'24-03-001 Ind. Proy'!AE19</f>
        <v>0</v>
      </c>
      <c r="U8" s="10">
        <f>+'24-03-001 Ind. Proy'!AF19</f>
        <v>0</v>
      </c>
      <c r="V8" s="10">
        <f>+'24-03-001 Ind. Proy'!AG19</f>
        <v>0</v>
      </c>
      <c r="W8" s="10">
        <f>+'24-03-001 Ind. Proy'!AH19</f>
        <v>0</v>
      </c>
      <c r="X8" s="49">
        <f>+'24-03-001 Ind. Proy'!AI19</f>
        <v>0</v>
      </c>
      <c r="Y8" s="49">
        <f>+'24-03-001 Ind. Proy'!AJ19</f>
        <v>0</v>
      </c>
    </row>
    <row r="9" spans="1:25" s="45" customFormat="1" ht="24.75" customHeight="1">
      <c r="A9" s="48" t="s">
        <v>44</v>
      </c>
      <c r="B9" s="10">
        <f>+'24-03-001 Ind. Proy'!J31</f>
        <v>0</v>
      </c>
      <c r="C9" s="10">
        <f>+'24-03-001 Ind. Proy'!K31</f>
        <v>0</v>
      </c>
      <c r="D9" s="10">
        <f>+'24-03-001 Ind. Proy'!M31</f>
        <v>0</v>
      </c>
      <c r="E9" s="10">
        <f>+'24-03-001 Ind. Proy'!N31</f>
        <v>0</v>
      </c>
      <c r="F9" s="10">
        <f>+'24-03-001 Ind. Proy'!O31</f>
        <v>0</v>
      </c>
      <c r="G9" s="10">
        <f>+'24-03-001 Ind. Proy'!R31</f>
        <v>0</v>
      </c>
      <c r="H9" s="10">
        <f>+'24-03-001 Ind. Proy'!S31</f>
        <v>0</v>
      </c>
      <c r="I9" s="10">
        <f>+'24-03-001 Ind. Proy'!T31</f>
        <v>0</v>
      </c>
      <c r="J9" s="10">
        <f>+'24-03-001 Ind. Proy'!U31</f>
        <v>0</v>
      </c>
      <c r="K9" s="10">
        <f>+'24-03-001 Ind. Proy'!V31</f>
        <v>0</v>
      </c>
      <c r="L9" s="10">
        <f>+'24-03-001 Ind. Proy'!W31</f>
        <v>0</v>
      </c>
      <c r="M9" s="10">
        <f>+'24-03-001 Ind. Proy'!X31</f>
        <v>0</v>
      </c>
      <c r="N9" s="10">
        <f>+'24-03-001 Ind. Proy'!Y31</f>
        <v>0</v>
      </c>
      <c r="O9" s="10">
        <f>+'24-03-001 Ind. Proy'!Z31</f>
        <v>0</v>
      </c>
      <c r="P9" s="10">
        <f>+'24-03-001 Ind. Proy'!AA31</f>
        <v>0</v>
      </c>
      <c r="Q9" s="10">
        <f>+'24-03-001 Ind. Proy'!AB31</f>
        <v>0</v>
      </c>
      <c r="R9" s="10">
        <f>+'24-03-001 Ind. Proy'!AC31</f>
        <v>0</v>
      </c>
      <c r="S9" s="10">
        <f>+'24-03-001 Ind. Proy'!AD31</f>
        <v>0</v>
      </c>
      <c r="T9" s="10">
        <f>+'24-03-001 Ind. Proy'!AE31</f>
        <v>0</v>
      </c>
      <c r="U9" s="10">
        <f>+'24-03-001 Ind. Proy'!AF31</f>
        <v>0</v>
      </c>
      <c r="V9" s="10">
        <f>+'24-03-001 Ind. Proy'!AG31</f>
        <v>0</v>
      </c>
      <c r="W9" s="10">
        <f>+'24-03-001 Ind. Proy'!AH31</f>
        <v>0</v>
      </c>
      <c r="X9" s="49">
        <f>+'24-03-001 Ind. Proy'!AI31</f>
        <v>0</v>
      </c>
      <c r="Y9" s="49">
        <f>+'24-03-001 Ind. Proy'!AJ31</f>
        <v>0</v>
      </c>
    </row>
    <row r="10" spans="1:25" s="45" customFormat="1" ht="24.75" customHeight="1">
      <c r="A10" s="48" t="s">
        <v>46</v>
      </c>
      <c r="B10" s="10">
        <f>+'24-03-001 Ind. Proy'!J43</f>
        <v>0</v>
      </c>
      <c r="C10" s="10">
        <f>+'24-03-001 Ind. Proy'!K43</f>
        <v>0</v>
      </c>
      <c r="D10" s="10">
        <f>+'24-03-001 Ind. Proy'!M43</f>
        <v>0</v>
      </c>
      <c r="E10" s="10">
        <f>+'24-03-001 Ind. Proy'!N43</f>
        <v>0</v>
      </c>
      <c r="F10" s="10">
        <f>+'24-03-001 Ind. Proy'!O43</f>
        <v>0</v>
      </c>
      <c r="G10" s="10">
        <f>+'24-03-001 Ind. Proy'!R43</f>
        <v>0</v>
      </c>
      <c r="H10" s="10">
        <f>+'24-03-001 Ind. Proy'!S43</f>
        <v>0</v>
      </c>
      <c r="I10" s="10">
        <f>+'24-03-001 Ind. Proy'!T43</f>
        <v>0</v>
      </c>
      <c r="J10" s="10">
        <f>+'24-03-001 Ind. Proy'!U43</f>
        <v>0</v>
      </c>
      <c r="K10" s="10">
        <f>+'24-03-001 Ind. Proy'!V43</f>
        <v>0</v>
      </c>
      <c r="L10" s="10">
        <f>+'24-03-001 Ind. Proy'!W43</f>
        <v>0</v>
      </c>
      <c r="M10" s="10">
        <f>+'24-03-001 Ind. Proy'!X43</f>
        <v>0</v>
      </c>
      <c r="N10" s="10">
        <f>+'24-03-001 Ind. Proy'!Y43</f>
        <v>0</v>
      </c>
      <c r="O10" s="10">
        <f>+'24-03-001 Ind. Proy'!Z43</f>
        <v>0</v>
      </c>
      <c r="P10" s="10">
        <f>+'24-03-001 Ind. Proy'!AA43</f>
        <v>0</v>
      </c>
      <c r="Q10" s="10">
        <f>+'24-03-001 Ind. Proy'!AB43</f>
        <v>0</v>
      </c>
      <c r="R10" s="10">
        <f>+'24-03-001 Ind. Proy'!AC43</f>
        <v>0</v>
      </c>
      <c r="S10" s="10">
        <f>+'24-03-001 Ind. Proy'!AD43</f>
        <v>0</v>
      </c>
      <c r="T10" s="10">
        <f>+'24-03-001 Ind. Proy'!AE43</f>
        <v>0</v>
      </c>
      <c r="U10" s="10">
        <f>+'24-03-001 Ind. Proy'!AF43</f>
        <v>0</v>
      </c>
      <c r="V10" s="10">
        <f>+'24-03-001 Ind. Proy'!AG43</f>
        <v>0</v>
      </c>
      <c r="W10" s="10">
        <f>+'24-03-001 Ind. Proy'!AH43</f>
        <v>0</v>
      </c>
      <c r="X10" s="49">
        <f>+'24-03-001 Ind. Proy'!AI43</f>
        <v>0</v>
      </c>
      <c r="Y10" s="49">
        <f>+'24-03-001 Ind. Proy'!AJ43</f>
        <v>0</v>
      </c>
    </row>
    <row r="11" spans="1:25" s="45" customFormat="1" ht="24.75" customHeight="1">
      <c r="A11" s="48" t="s">
        <v>48</v>
      </c>
      <c r="B11" s="10">
        <f>+'24-03-001 Ind. Proy'!J55</f>
        <v>0</v>
      </c>
      <c r="C11" s="10">
        <f>+'24-03-001 Ind. Proy'!K55</f>
        <v>0</v>
      </c>
      <c r="D11" s="10">
        <f>+'24-03-001 Ind. Proy'!M55</f>
        <v>0</v>
      </c>
      <c r="E11" s="10">
        <f>+'24-03-001 Ind. Proy'!N55</f>
        <v>0</v>
      </c>
      <c r="F11" s="10">
        <f>+'24-03-001 Ind. Proy'!O55</f>
        <v>0</v>
      </c>
      <c r="G11" s="10">
        <f>+'24-03-001 Ind. Proy'!R55</f>
        <v>0</v>
      </c>
      <c r="H11" s="10">
        <f>+'24-03-001 Ind. Proy'!S55</f>
        <v>0</v>
      </c>
      <c r="I11" s="10">
        <f>+'24-03-001 Ind. Proy'!T55</f>
        <v>0</v>
      </c>
      <c r="J11" s="10">
        <f>+'24-03-001 Ind. Proy'!U55</f>
        <v>0</v>
      </c>
      <c r="K11" s="10">
        <f>+'24-03-001 Ind. Proy'!V55</f>
        <v>0</v>
      </c>
      <c r="L11" s="10">
        <f>+'24-03-001 Ind. Proy'!W55</f>
        <v>0</v>
      </c>
      <c r="M11" s="10">
        <f>+'24-03-001 Ind. Proy'!X55</f>
        <v>0</v>
      </c>
      <c r="N11" s="10">
        <f>+'24-03-001 Ind. Proy'!Y55</f>
        <v>0</v>
      </c>
      <c r="O11" s="10">
        <f>+'24-03-001 Ind. Proy'!Z55</f>
        <v>0</v>
      </c>
      <c r="P11" s="10">
        <f>+'24-03-001 Ind. Proy'!AA55</f>
        <v>0</v>
      </c>
      <c r="Q11" s="10">
        <f>+'24-03-001 Ind. Proy'!AB55</f>
        <v>0</v>
      </c>
      <c r="R11" s="10">
        <f>+'24-03-001 Ind. Proy'!AC55</f>
        <v>0</v>
      </c>
      <c r="S11" s="10">
        <f>+'24-03-001 Ind. Proy'!AD55</f>
        <v>0</v>
      </c>
      <c r="T11" s="10">
        <f>+'24-03-001 Ind. Proy'!AE55</f>
        <v>0</v>
      </c>
      <c r="U11" s="10">
        <f>+'24-03-001 Ind. Proy'!AF55</f>
        <v>0</v>
      </c>
      <c r="V11" s="10">
        <f>+'24-03-001 Ind. Proy'!AG55</f>
        <v>0</v>
      </c>
      <c r="W11" s="10">
        <f>+'24-03-001 Ind. Proy'!AH55</f>
        <v>0</v>
      </c>
      <c r="X11" s="49">
        <f>+'24-03-001 Ind. Proy'!AI55</f>
        <v>0</v>
      </c>
      <c r="Y11" s="49">
        <f>+'24-03-001 Ind. Proy'!AJ55</f>
        <v>0</v>
      </c>
    </row>
    <row r="12" spans="1:25" s="45" customFormat="1" ht="24.75" customHeight="1">
      <c r="A12" s="48" t="s">
        <v>50</v>
      </c>
      <c r="B12" s="10">
        <f>+'24-03-001 Ind. Proy'!J67</f>
        <v>0</v>
      </c>
      <c r="C12" s="10">
        <f>+'24-03-001 Ind. Proy'!K67</f>
        <v>0</v>
      </c>
      <c r="D12" s="10">
        <f>+'24-03-001 Ind. Proy'!M67</f>
        <v>0</v>
      </c>
      <c r="E12" s="10">
        <f>+'24-03-001 Ind. Proy'!N67</f>
        <v>0</v>
      </c>
      <c r="F12" s="10">
        <f>+'24-03-001 Ind. Proy'!O67</f>
        <v>0</v>
      </c>
      <c r="G12" s="10">
        <f>+'24-03-001 Ind. Proy'!R67</f>
        <v>0</v>
      </c>
      <c r="H12" s="10">
        <f>+'24-03-001 Ind. Proy'!S67</f>
        <v>0</v>
      </c>
      <c r="I12" s="10">
        <f>+'24-03-001 Ind. Proy'!T67</f>
        <v>0</v>
      </c>
      <c r="J12" s="10">
        <f>+'24-03-001 Ind. Proy'!U67</f>
        <v>0</v>
      </c>
      <c r="K12" s="10">
        <f>+'24-03-001 Ind. Proy'!V67</f>
        <v>0</v>
      </c>
      <c r="L12" s="10">
        <f>+'24-03-001 Ind. Proy'!W67</f>
        <v>0</v>
      </c>
      <c r="M12" s="10">
        <f>+'24-03-001 Ind. Proy'!X67</f>
        <v>0</v>
      </c>
      <c r="N12" s="10">
        <f>+'24-03-001 Ind. Proy'!Y67</f>
        <v>0</v>
      </c>
      <c r="O12" s="10">
        <f>+'24-03-001 Ind. Proy'!Z67</f>
        <v>0</v>
      </c>
      <c r="P12" s="10">
        <f>+'24-03-001 Ind. Proy'!AA67</f>
        <v>0</v>
      </c>
      <c r="Q12" s="10">
        <f>+'24-03-001 Ind. Proy'!AB67</f>
        <v>0</v>
      </c>
      <c r="R12" s="10">
        <f>+'24-03-001 Ind. Proy'!AC67</f>
        <v>0</v>
      </c>
      <c r="S12" s="10">
        <f>+'24-03-001 Ind. Proy'!AD67</f>
        <v>0</v>
      </c>
      <c r="T12" s="10">
        <f>+'24-03-001 Ind. Proy'!AE67</f>
        <v>0</v>
      </c>
      <c r="U12" s="10">
        <f>+'24-03-001 Ind. Proy'!AF67</f>
        <v>0</v>
      </c>
      <c r="V12" s="10">
        <f>+'24-03-001 Ind. Proy'!AG67</f>
        <v>0</v>
      </c>
      <c r="W12" s="10">
        <f>+'24-03-001 Ind. Proy'!AH67</f>
        <v>0</v>
      </c>
      <c r="X12" s="49">
        <f>+'24-03-001 Ind. Proy'!AI67</f>
        <v>0</v>
      </c>
      <c r="Y12" s="49">
        <f>+'24-03-001 Ind. Proy'!AJ67</f>
        <v>0</v>
      </c>
    </row>
    <row r="13" spans="1:25" s="45" customFormat="1" ht="24.75" customHeight="1">
      <c r="A13" s="48" t="s">
        <v>52</v>
      </c>
      <c r="B13" s="10">
        <f>+'24-03-001 Ind. Proy'!J79</f>
        <v>0</v>
      </c>
      <c r="C13" s="10">
        <f>+'24-03-001 Ind. Proy'!K79</f>
        <v>0</v>
      </c>
      <c r="D13" s="10">
        <f>+'24-03-001 Ind. Proy'!M79</f>
        <v>0</v>
      </c>
      <c r="E13" s="10">
        <f>+'24-03-001 Ind. Proy'!N79</f>
        <v>0</v>
      </c>
      <c r="F13" s="10">
        <f>+'24-03-001 Ind. Proy'!O79</f>
        <v>0</v>
      </c>
      <c r="G13" s="10">
        <f>+'24-03-001 Ind. Proy'!R79</f>
        <v>0</v>
      </c>
      <c r="H13" s="10">
        <f>+'24-03-001 Ind. Proy'!S79</f>
        <v>0</v>
      </c>
      <c r="I13" s="10">
        <f>+'24-03-001 Ind. Proy'!T79</f>
        <v>0</v>
      </c>
      <c r="J13" s="10">
        <f>+'24-03-001 Ind. Proy'!U79</f>
        <v>0</v>
      </c>
      <c r="K13" s="10">
        <f>+'24-03-001 Ind. Proy'!V79</f>
        <v>0</v>
      </c>
      <c r="L13" s="10">
        <f>+'24-03-001 Ind. Proy'!W79</f>
        <v>0</v>
      </c>
      <c r="M13" s="10">
        <f>+'24-03-001 Ind. Proy'!X79</f>
        <v>0</v>
      </c>
      <c r="N13" s="10">
        <f>+'24-03-001 Ind. Proy'!Y79</f>
        <v>0</v>
      </c>
      <c r="O13" s="10">
        <f>+'24-03-001 Ind. Proy'!Z79</f>
        <v>0</v>
      </c>
      <c r="P13" s="10">
        <f>+'24-03-001 Ind. Proy'!AA79</f>
        <v>0</v>
      </c>
      <c r="Q13" s="10">
        <f>+'24-03-001 Ind. Proy'!AB79</f>
        <v>0</v>
      </c>
      <c r="R13" s="10">
        <f>+'24-03-001 Ind. Proy'!AC79</f>
        <v>0</v>
      </c>
      <c r="S13" s="10">
        <f>+'24-03-001 Ind. Proy'!AD79</f>
        <v>0</v>
      </c>
      <c r="T13" s="10">
        <f>+'24-03-001 Ind. Proy'!AE79</f>
        <v>0</v>
      </c>
      <c r="U13" s="10">
        <f>+'24-03-001 Ind. Proy'!AF79</f>
        <v>0</v>
      </c>
      <c r="V13" s="10">
        <f>+'24-03-001 Ind. Proy'!AG79</f>
        <v>0</v>
      </c>
      <c r="W13" s="10">
        <f>+'24-03-001 Ind. Proy'!AH79</f>
        <v>0</v>
      </c>
      <c r="X13" s="49">
        <f>+'24-03-001 Ind. Proy'!AI79</f>
        <v>0</v>
      </c>
      <c r="Y13" s="49">
        <f>+'24-03-001 Ind. Proy'!AJ79</f>
        <v>0</v>
      </c>
    </row>
    <row r="14" spans="1:25" s="45" customFormat="1" ht="24.75" customHeight="1">
      <c r="A14" s="48" t="s">
        <v>54</v>
      </c>
      <c r="B14" s="10">
        <f>+'24-03-001 Ind. Proy'!J91</f>
        <v>0</v>
      </c>
      <c r="C14" s="10">
        <f>+'24-03-001 Ind. Proy'!K91</f>
        <v>0</v>
      </c>
      <c r="D14" s="10">
        <f>+'24-03-001 Ind. Proy'!M91</f>
        <v>0</v>
      </c>
      <c r="E14" s="10">
        <f>+'24-03-001 Ind. Proy'!N91</f>
        <v>0</v>
      </c>
      <c r="F14" s="10">
        <f>+'24-03-001 Ind. Proy'!O91</f>
        <v>0</v>
      </c>
      <c r="G14" s="10">
        <f>+'24-03-001 Ind. Proy'!R91</f>
        <v>0</v>
      </c>
      <c r="H14" s="10">
        <f>+'24-03-001 Ind. Proy'!S91</f>
        <v>0</v>
      </c>
      <c r="I14" s="10">
        <f>+'24-03-001 Ind. Proy'!T91</f>
        <v>0</v>
      </c>
      <c r="J14" s="10">
        <f>+'24-03-001 Ind. Proy'!U91</f>
        <v>0</v>
      </c>
      <c r="K14" s="10">
        <f>+'24-03-001 Ind. Proy'!V91</f>
        <v>0</v>
      </c>
      <c r="L14" s="10">
        <f>+'24-03-001 Ind. Proy'!W91</f>
        <v>0</v>
      </c>
      <c r="M14" s="10">
        <f>+'24-03-001 Ind. Proy'!X91</f>
        <v>0</v>
      </c>
      <c r="N14" s="10">
        <f>+'24-03-001 Ind. Proy'!Y91</f>
        <v>0</v>
      </c>
      <c r="O14" s="10">
        <f>+'24-03-001 Ind. Proy'!Z91</f>
        <v>0</v>
      </c>
      <c r="P14" s="10">
        <f>+'24-03-001 Ind. Proy'!AA91</f>
        <v>0</v>
      </c>
      <c r="Q14" s="10">
        <f>+'24-03-001 Ind. Proy'!AB91</f>
        <v>0</v>
      </c>
      <c r="R14" s="10">
        <f>+'24-03-001 Ind. Proy'!AC91</f>
        <v>0</v>
      </c>
      <c r="S14" s="10">
        <f>+'24-03-001 Ind. Proy'!AD91</f>
        <v>0</v>
      </c>
      <c r="T14" s="10">
        <f>+'24-03-001 Ind. Proy'!AE91</f>
        <v>0</v>
      </c>
      <c r="U14" s="10">
        <f>+'24-03-001 Ind. Proy'!AF91</f>
        <v>0</v>
      </c>
      <c r="V14" s="10">
        <f>+'24-03-001 Ind. Proy'!AG91</f>
        <v>0</v>
      </c>
      <c r="W14" s="10">
        <f>+'24-03-001 Ind. Proy'!AH91</f>
        <v>0</v>
      </c>
      <c r="X14" s="49">
        <f>+'24-03-001 Ind. Proy'!AI91</f>
        <v>0</v>
      </c>
      <c r="Y14" s="49">
        <f>+'24-03-001 Ind. Proy'!AJ91</f>
        <v>0</v>
      </c>
    </row>
    <row r="15" spans="1:25" s="45" customFormat="1" ht="24.75" customHeight="1">
      <c r="A15" s="48" t="s">
        <v>56</v>
      </c>
      <c r="B15" s="10">
        <f>+'24-03-001 Ind. Proy'!J103</f>
        <v>0</v>
      </c>
      <c r="C15" s="10">
        <f>+'24-03-001 Ind. Proy'!K103</f>
        <v>0</v>
      </c>
      <c r="D15" s="10">
        <f>+'24-03-001 Ind. Proy'!M103</f>
        <v>0</v>
      </c>
      <c r="E15" s="10">
        <f>+'24-03-001 Ind. Proy'!N103</f>
        <v>0</v>
      </c>
      <c r="F15" s="10">
        <f>+'24-03-001 Ind. Proy'!O103</f>
        <v>0</v>
      </c>
      <c r="G15" s="10">
        <f>+'24-03-001 Ind. Proy'!R103</f>
        <v>0</v>
      </c>
      <c r="H15" s="10">
        <f>+'24-03-001 Ind. Proy'!S103</f>
        <v>0</v>
      </c>
      <c r="I15" s="10">
        <f>+'24-03-001 Ind. Proy'!T103</f>
        <v>0</v>
      </c>
      <c r="J15" s="10">
        <f>+'24-03-001 Ind. Proy'!U103</f>
        <v>0</v>
      </c>
      <c r="K15" s="10">
        <f>+'24-03-001 Ind. Proy'!V103</f>
        <v>0</v>
      </c>
      <c r="L15" s="10">
        <f>+'24-03-001 Ind. Proy'!W103</f>
        <v>0</v>
      </c>
      <c r="M15" s="10">
        <f>+'24-03-001 Ind. Proy'!X103</f>
        <v>0</v>
      </c>
      <c r="N15" s="10">
        <f>+'24-03-001 Ind. Proy'!Y103</f>
        <v>0</v>
      </c>
      <c r="O15" s="10">
        <f>+'24-03-001 Ind. Proy'!Z103</f>
        <v>0</v>
      </c>
      <c r="P15" s="10">
        <f>+'24-03-001 Ind. Proy'!AA103</f>
        <v>0</v>
      </c>
      <c r="Q15" s="10">
        <f>+'24-03-001 Ind. Proy'!AB103</f>
        <v>0</v>
      </c>
      <c r="R15" s="10">
        <f>+'24-03-001 Ind. Proy'!AC103</f>
        <v>0</v>
      </c>
      <c r="S15" s="10">
        <f>+'24-03-001 Ind. Proy'!AD103</f>
        <v>0</v>
      </c>
      <c r="T15" s="10">
        <f>+'24-03-001 Ind. Proy'!AE103</f>
        <v>0</v>
      </c>
      <c r="U15" s="10">
        <f>+'24-03-001 Ind. Proy'!AF103</f>
        <v>0</v>
      </c>
      <c r="V15" s="10">
        <f>+'24-03-001 Ind. Proy'!AG103</f>
        <v>0</v>
      </c>
      <c r="W15" s="10">
        <f>+'24-03-001 Ind. Proy'!AH103</f>
        <v>0</v>
      </c>
      <c r="X15" s="49">
        <f>+'24-03-001 Ind. Proy'!AI103</f>
        <v>0</v>
      </c>
      <c r="Y15" s="49">
        <f>+'24-03-001 Ind. Proy'!AJ103</f>
        <v>0</v>
      </c>
    </row>
    <row r="16" spans="1:25" s="45" customFormat="1" ht="24.75" customHeight="1">
      <c r="A16" s="48" t="s">
        <v>58</v>
      </c>
      <c r="B16" s="10">
        <f>+'24-03-001 Ind. Proy'!J115</f>
        <v>0</v>
      </c>
      <c r="C16" s="10">
        <f>+'24-03-001 Ind. Proy'!K115</f>
        <v>0</v>
      </c>
      <c r="D16" s="10">
        <f>+'24-03-001 Ind. Proy'!M115</f>
        <v>0</v>
      </c>
      <c r="E16" s="10">
        <f>+'24-03-001 Ind. Proy'!N115</f>
        <v>0</v>
      </c>
      <c r="F16" s="10">
        <f>+'24-03-001 Ind. Proy'!O115</f>
        <v>0</v>
      </c>
      <c r="G16" s="10">
        <f>+'24-03-001 Ind. Proy'!R115</f>
        <v>0</v>
      </c>
      <c r="H16" s="10">
        <f>+'24-03-001 Ind. Proy'!S115</f>
        <v>0</v>
      </c>
      <c r="I16" s="10">
        <f>+'24-03-001 Ind. Proy'!T115</f>
        <v>0</v>
      </c>
      <c r="J16" s="10">
        <f>+'24-03-001 Ind. Proy'!U115</f>
        <v>0</v>
      </c>
      <c r="K16" s="10">
        <f>+'24-03-001 Ind. Proy'!V115</f>
        <v>0</v>
      </c>
      <c r="L16" s="10">
        <f>+'24-03-001 Ind. Proy'!W115</f>
        <v>0</v>
      </c>
      <c r="M16" s="10">
        <f>+'24-03-001 Ind. Proy'!X115</f>
        <v>0</v>
      </c>
      <c r="N16" s="10">
        <f>+'24-03-001 Ind. Proy'!Y115</f>
        <v>0</v>
      </c>
      <c r="O16" s="10">
        <f>+'24-03-001 Ind. Proy'!Z115</f>
        <v>0</v>
      </c>
      <c r="P16" s="10">
        <f>+'24-03-001 Ind. Proy'!AA115</f>
        <v>0</v>
      </c>
      <c r="Q16" s="10">
        <f>+'24-03-001 Ind. Proy'!AB115</f>
        <v>0</v>
      </c>
      <c r="R16" s="10">
        <f>+'24-03-001 Ind. Proy'!AC115</f>
        <v>0</v>
      </c>
      <c r="S16" s="10">
        <f>+'24-03-001 Ind. Proy'!AD115</f>
        <v>0</v>
      </c>
      <c r="T16" s="10">
        <f>+'24-03-001 Ind. Proy'!AE115</f>
        <v>0</v>
      </c>
      <c r="U16" s="10">
        <f>+'24-03-001 Ind. Proy'!AF115</f>
        <v>0</v>
      </c>
      <c r="V16" s="10">
        <f>+'24-03-001 Ind. Proy'!AG115</f>
        <v>0</v>
      </c>
      <c r="W16" s="10">
        <f>+'24-03-001 Ind. Proy'!AH115</f>
        <v>0</v>
      </c>
      <c r="X16" s="49">
        <f>+'24-03-001 Ind. Proy'!AI115</f>
        <v>0</v>
      </c>
      <c r="Y16" s="49">
        <f>+'24-03-001 Ind. Proy'!AJ115</f>
        <v>0</v>
      </c>
    </row>
    <row r="17" spans="1:25" s="45" customFormat="1" ht="24.75" customHeight="1">
      <c r="A17" s="48" t="s">
        <v>60</v>
      </c>
      <c r="B17" s="10">
        <f>+'24-03-001 Ind. Proy'!J127</f>
        <v>0</v>
      </c>
      <c r="C17" s="10">
        <f>+'24-03-001 Ind. Proy'!K127</f>
        <v>0</v>
      </c>
      <c r="D17" s="10">
        <f>+'24-03-001 Ind. Proy'!M127</f>
        <v>0</v>
      </c>
      <c r="E17" s="10">
        <f>+'24-03-001 Ind. Proy'!N127</f>
        <v>0</v>
      </c>
      <c r="F17" s="10">
        <f>+'24-03-001 Ind. Proy'!O127</f>
        <v>0</v>
      </c>
      <c r="G17" s="10">
        <f>+'24-03-001 Ind. Proy'!R127</f>
        <v>0</v>
      </c>
      <c r="H17" s="10">
        <f>+'24-03-001 Ind. Proy'!S127</f>
        <v>0</v>
      </c>
      <c r="I17" s="10">
        <f>+'24-03-001 Ind. Proy'!T127</f>
        <v>0</v>
      </c>
      <c r="J17" s="10">
        <f>+'24-03-001 Ind. Proy'!U127</f>
        <v>0</v>
      </c>
      <c r="K17" s="10">
        <f>+'24-03-001 Ind. Proy'!V127</f>
        <v>0</v>
      </c>
      <c r="L17" s="10">
        <f>+'24-03-001 Ind. Proy'!W127</f>
        <v>0</v>
      </c>
      <c r="M17" s="10">
        <f>+'24-03-001 Ind. Proy'!X127</f>
        <v>0</v>
      </c>
      <c r="N17" s="10">
        <f>+'24-03-001 Ind. Proy'!Y127</f>
        <v>0</v>
      </c>
      <c r="O17" s="10">
        <f>+'24-03-001 Ind. Proy'!Z127</f>
        <v>0</v>
      </c>
      <c r="P17" s="10">
        <f>+'24-03-001 Ind. Proy'!AA127</f>
        <v>0</v>
      </c>
      <c r="Q17" s="10">
        <f>+'24-03-001 Ind. Proy'!AB127</f>
        <v>0</v>
      </c>
      <c r="R17" s="10">
        <f>+'24-03-001 Ind. Proy'!AC127</f>
        <v>0</v>
      </c>
      <c r="S17" s="10">
        <f>+'24-03-001 Ind. Proy'!AD127</f>
        <v>0</v>
      </c>
      <c r="T17" s="10">
        <f>+'24-03-001 Ind. Proy'!AE127</f>
        <v>0</v>
      </c>
      <c r="U17" s="10">
        <f>+'24-03-001 Ind. Proy'!AF127</f>
        <v>0</v>
      </c>
      <c r="V17" s="10">
        <f>+'24-03-001 Ind. Proy'!AG127</f>
        <v>0</v>
      </c>
      <c r="W17" s="10">
        <f>+'24-03-001 Ind. Proy'!AH127</f>
        <v>0</v>
      </c>
      <c r="X17" s="49">
        <f>+'24-03-001 Ind. Proy'!AI116</f>
        <v>0</v>
      </c>
      <c r="Y17" s="49">
        <f>+'24-03-001 Ind. Proy'!AJ116</f>
        <v>0</v>
      </c>
    </row>
    <row r="18" spans="1:25" s="45" customFormat="1" ht="24.75" customHeight="1">
      <c r="A18" s="48" t="s">
        <v>62</v>
      </c>
      <c r="B18" s="10">
        <f>+'24-03-001 Ind. Proy'!J139</f>
        <v>0</v>
      </c>
      <c r="C18" s="10">
        <f>+'24-03-001 Ind. Proy'!K139</f>
        <v>0</v>
      </c>
      <c r="D18" s="10">
        <f>+'24-03-001 Ind. Proy'!M139</f>
        <v>0</v>
      </c>
      <c r="E18" s="10">
        <f>+'24-03-001 Ind. Proy'!N139</f>
        <v>0</v>
      </c>
      <c r="F18" s="10">
        <f>+'24-03-001 Ind. Proy'!O139</f>
        <v>0</v>
      </c>
      <c r="G18" s="10">
        <f>+'24-03-001 Ind. Proy'!R139</f>
        <v>0</v>
      </c>
      <c r="H18" s="10">
        <f>+'24-03-001 Ind. Proy'!S139</f>
        <v>0</v>
      </c>
      <c r="I18" s="10">
        <f>+'24-03-001 Ind. Proy'!T139</f>
        <v>0</v>
      </c>
      <c r="J18" s="10">
        <f>+'24-03-001 Ind. Proy'!U139</f>
        <v>0</v>
      </c>
      <c r="K18" s="10">
        <f>+'24-03-001 Ind. Proy'!V139</f>
        <v>0</v>
      </c>
      <c r="L18" s="10">
        <f>+'24-03-001 Ind. Proy'!W139</f>
        <v>0</v>
      </c>
      <c r="M18" s="10">
        <f>+'24-03-001 Ind. Proy'!X139</f>
        <v>0</v>
      </c>
      <c r="N18" s="10">
        <f>+'24-03-001 Ind. Proy'!Y139</f>
        <v>0</v>
      </c>
      <c r="O18" s="10">
        <f>+'24-03-001 Ind. Proy'!Z139</f>
        <v>0</v>
      </c>
      <c r="P18" s="10">
        <f>+'24-03-001 Ind. Proy'!AA139</f>
        <v>0</v>
      </c>
      <c r="Q18" s="10">
        <f>+'24-03-001 Ind. Proy'!AB139</f>
        <v>0</v>
      </c>
      <c r="R18" s="10">
        <f>+'24-03-001 Ind. Proy'!AC139</f>
        <v>0</v>
      </c>
      <c r="S18" s="10">
        <f>+'24-03-001 Ind. Proy'!AD139</f>
        <v>0</v>
      </c>
      <c r="T18" s="10">
        <f>+'24-03-001 Ind. Proy'!AE139</f>
        <v>0</v>
      </c>
      <c r="U18" s="10">
        <f>+'24-03-001 Ind. Proy'!AF139</f>
        <v>0</v>
      </c>
      <c r="V18" s="10">
        <f>+'24-03-001 Ind. Proy'!AG139</f>
        <v>0</v>
      </c>
      <c r="W18" s="10">
        <f>+'24-03-001 Ind. Proy'!AH139</f>
        <v>0</v>
      </c>
      <c r="X18" s="49">
        <f>+'24-03-001 Ind. Proy'!AI139</f>
        <v>0</v>
      </c>
      <c r="Y18" s="49">
        <f>+'24-03-001 Ind. Proy'!AJ139</f>
        <v>0</v>
      </c>
    </row>
    <row r="19" spans="1:25" s="45" customFormat="1" ht="24.75" customHeight="1">
      <c r="A19" s="48" t="s">
        <v>64</v>
      </c>
      <c r="B19" s="10">
        <f>+'24-03-001 Ind. Proy'!J151</f>
        <v>0</v>
      </c>
      <c r="C19" s="10">
        <f>+'24-03-001 Ind. Proy'!K151</f>
        <v>0</v>
      </c>
      <c r="D19" s="10">
        <f>+'24-03-001 Ind. Proy'!M151</f>
        <v>0</v>
      </c>
      <c r="E19" s="10">
        <f>+'24-03-001 Ind. Proy'!N151</f>
        <v>0</v>
      </c>
      <c r="F19" s="10">
        <f>+'24-03-001 Ind. Proy'!O151</f>
        <v>0</v>
      </c>
      <c r="G19" s="10">
        <f>+'24-03-001 Ind. Proy'!R151</f>
        <v>0</v>
      </c>
      <c r="H19" s="10">
        <f>+'24-03-001 Ind. Proy'!S151</f>
        <v>0</v>
      </c>
      <c r="I19" s="10">
        <f>+'24-03-001 Ind. Proy'!T151</f>
        <v>0</v>
      </c>
      <c r="J19" s="10">
        <f>+'24-03-001 Ind. Proy'!U151</f>
        <v>0</v>
      </c>
      <c r="K19" s="10">
        <f>+'24-03-001 Ind. Proy'!V151</f>
        <v>0</v>
      </c>
      <c r="L19" s="10">
        <f>+'24-03-001 Ind. Proy'!W151</f>
        <v>0</v>
      </c>
      <c r="M19" s="10">
        <f>+'24-03-001 Ind. Proy'!X151</f>
        <v>0</v>
      </c>
      <c r="N19" s="10">
        <f>+'24-03-001 Ind. Proy'!Y151</f>
        <v>0</v>
      </c>
      <c r="O19" s="10">
        <f>+'24-03-001 Ind. Proy'!Z151</f>
        <v>0</v>
      </c>
      <c r="P19" s="10">
        <f>+'24-03-001 Ind. Proy'!AA151</f>
        <v>0</v>
      </c>
      <c r="Q19" s="10">
        <f>+'24-03-001 Ind. Proy'!AB151</f>
        <v>0</v>
      </c>
      <c r="R19" s="10">
        <f>+'24-03-001 Ind. Proy'!AC151</f>
        <v>0</v>
      </c>
      <c r="S19" s="10">
        <f>+'24-03-001 Ind. Proy'!AD151</f>
        <v>0</v>
      </c>
      <c r="T19" s="10">
        <f>+'24-03-001 Ind. Proy'!AE151</f>
        <v>0</v>
      </c>
      <c r="U19" s="10">
        <f>+'24-03-001 Ind. Proy'!AF151</f>
        <v>0</v>
      </c>
      <c r="V19" s="10">
        <f>+'24-03-001 Ind. Proy'!AG151</f>
        <v>0</v>
      </c>
      <c r="W19" s="10">
        <f>+'24-03-001 Ind. Proy'!AH151</f>
        <v>0</v>
      </c>
      <c r="X19" s="49">
        <f>+'24-03-001 Ind. Proy'!AI151</f>
        <v>0</v>
      </c>
      <c r="Y19" s="49">
        <f>+'24-03-001 Ind. Proy'!AJ151</f>
        <v>0</v>
      </c>
    </row>
    <row r="20" spans="1:25" s="45" customFormat="1" ht="24.75" customHeight="1">
      <c r="A20" s="50" t="s">
        <v>66</v>
      </c>
      <c r="B20" s="10">
        <f>+'24-03-001 Ind. Proy'!J163</f>
        <v>0</v>
      </c>
      <c r="C20" s="10">
        <f>+'24-03-001 Ind. Proy'!K163</f>
        <v>0</v>
      </c>
      <c r="D20" s="10">
        <f>+'24-03-001 Ind. Proy'!M163</f>
        <v>0</v>
      </c>
      <c r="E20" s="10">
        <f>+'24-03-001 Ind. Proy'!N163</f>
        <v>0</v>
      </c>
      <c r="F20" s="10">
        <f>+'24-03-001 Ind. Proy'!O163</f>
        <v>0</v>
      </c>
      <c r="G20" s="10">
        <f>+'24-03-001 Ind. Proy'!R163</f>
        <v>0</v>
      </c>
      <c r="H20" s="10">
        <f>+'24-03-001 Ind. Proy'!S163</f>
        <v>0</v>
      </c>
      <c r="I20" s="10">
        <f>+'24-03-001 Ind. Proy'!T163</f>
        <v>0</v>
      </c>
      <c r="J20" s="10">
        <f>+'24-03-001 Ind. Proy'!U163</f>
        <v>0</v>
      </c>
      <c r="K20" s="10">
        <f>+'24-03-001 Ind. Proy'!V163</f>
        <v>0</v>
      </c>
      <c r="L20" s="10">
        <f>+'24-03-001 Ind. Proy'!W163</f>
        <v>0</v>
      </c>
      <c r="M20" s="10">
        <f>+'24-03-001 Ind. Proy'!X163</f>
        <v>0</v>
      </c>
      <c r="N20" s="10">
        <f>+'24-03-001 Ind. Proy'!Y163</f>
        <v>0</v>
      </c>
      <c r="O20" s="10">
        <f>+'24-03-001 Ind. Proy'!Z163</f>
        <v>0</v>
      </c>
      <c r="P20" s="10">
        <f>+'24-03-001 Ind. Proy'!AA163</f>
        <v>0</v>
      </c>
      <c r="Q20" s="10">
        <f>+'24-03-001 Ind. Proy'!AB163</f>
        <v>0</v>
      </c>
      <c r="R20" s="10">
        <f>+'24-03-001 Ind. Proy'!AC163</f>
        <v>0</v>
      </c>
      <c r="S20" s="10">
        <f>+'24-03-001 Ind. Proy'!AD163</f>
        <v>0</v>
      </c>
      <c r="T20" s="10">
        <f>+'24-03-001 Ind. Proy'!AE163</f>
        <v>0</v>
      </c>
      <c r="U20" s="10">
        <f>+'24-03-001 Ind. Proy'!AF163</f>
        <v>0</v>
      </c>
      <c r="V20" s="10">
        <f>+'24-03-001 Ind. Proy'!AG163</f>
        <v>0</v>
      </c>
      <c r="W20" s="10">
        <f>+'24-03-001 Ind. Proy'!AH163</f>
        <v>0</v>
      </c>
      <c r="X20" s="49">
        <f>+'24-03-001 Ind. Proy'!AI163</f>
        <v>0</v>
      </c>
      <c r="Y20" s="49">
        <f>+'24-03-001 Ind. Proy'!AJ163</f>
        <v>0</v>
      </c>
    </row>
    <row r="21" spans="1:25" s="45" customFormat="1" ht="24.75" customHeight="1">
      <c r="A21" s="50" t="s">
        <v>68</v>
      </c>
      <c r="B21" s="10">
        <f>+'24-03-001 Ind. Proy'!J175</f>
        <v>0</v>
      </c>
      <c r="C21" s="10">
        <f>+'24-03-001 Ind. Proy'!K175</f>
        <v>0</v>
      </c>
      <c r="D21" s="10">
        <f>+'24-03-001 Ind. Proy'!M175</f>
        <v>0</v>
      </c>
      <c r="E21" s="10">
        <f>+'24-03-001 Ind. Proy'!N175</f>
        <v>0</v>
      </c>
      <c r="F21" s="10">
        <f>+'24-03-001 Ind. Proy'!O175</f>
        <v>0</v>
      </c>
      <c r="G21" s="10">
        <f>+'24-03-001 Ind. Proy'!R175</f>
        <v>0</v>
      </c>
      <c r="H21" s="10">
        <f>+'24-03-001 Ind. Proy'!S175</f>
        <v>0</v>
      </c>
      <c r="I21" s="10">
        <f>+'24-03-001 Ind. Proy'!T175</f>
        <v>0</v>
      </c>
      <c r="J21" s="10">
        <f>+'24-03-001 Ind. Proy'!U175</f>
        <v>0</v>
      </c>
      <c r="K21" s="10">
        <f>+'24-03-001 Ind. Proy'!V175</f>
        <v>0</v>
      </c>
      <c r="L21" s="10">
        <f>+'24-03-001 Ind. Proy'!W175</f>
        <v>0</v>
      </c>
      <c r="M21" s="10">
        <f>+'24-03-001 Ind. Proy'!X175</f>
        <v>0</v>
      </c>
      <c r="N21" s="10">
        <f>+'24-03-001 Ind. Proy'!Y175</f>
        <v>0</v>
      </c>
      <c r="O21" s="10">
        <f>+'24-03-001 Ind. Proy'!Z175</f>
        <v>0</v>
      </c>
      <c r="P21" s="10">
        <f>+'24-03-001 Ind. Proy'!AA175</f>
        <v>0</v>
      </c>
      <c r="Q21" s="10">
        <f>+'24-03-001 Ind. Proy'!AB175</f>
        <v>0</v>
      </c>
      <c r="R21" s="10">
        <f>+'24-03-001 Ind. Proy'!AC175</f>
        <v>0</v>
      </c>
      <c r="S21" s="10">
        <f>+'24-03-001 Ind. Proy'!AD175</f>
        <v>0</v>
      </c>
      <c r="T21" s="10">
        <f>+'24-03-001 Ind. Proy'!AE175</f>
        <v>0</v>
      </c>
      <c r="U21" s="10">
        <f>+'24-03-001 Ind. Proy'!AF175</f>
        <v>0</v>
      </c>
      <c r="V21" s="10">
        <f>+'24-03-001 Ind. Proy'!AG175</f>
        <v>0</v>
      </c>
      <c r="W21" s="10">
        <f>+'24-03-001 Ind. Proy'!AH175</f>
        <v>0</v>
      </c>
      <c r="X21" s="49">
        <f>+'24-03-001 Ind. Proy'!AI175</f>
        <v>0</v>
      </c>
      <c r="Y21" s="49">
        <f>+'24-03-001 Ind. Proy'!AJ175</f>
        <v>0</v>
      </c>
    </row>
    <row r="22" spans="1:25" s="45" customFormat="1" ht="24.75" customHeight="1">
      <c r="A22" s="50" t="s">
        <v>70</v>
      </c>
      <c r="B22" s="10">
        <f>+'24-03-001 Ind. Proy'!J187</f>
        <v>0</v>
      </c>
      <c r="C22" s="10">
        <f>+'24-03-001 Ind. Proy'!K187</f>
        <v>0</v>
      </c>
      <c r="D22" s="10">
        <f>+'24-03-001 Ind. Proy'!M187</f>
        <v>0</v>
      </c>
      <c r="E22" s="10">
        <f>+'24-03-001 Ind. Proy'!N187</f>
        <v>0</v>
      </c>
      <c r="F22" s="10">
        <f>+'24-03-001 Ind. Proy'!O187</f>
        <v>0</v>
      </c>
      <c r="G22" s="10">
        <f>+'24-03-001 Ind. Proy'!R187</f>
        <v>0</v>
      </c>
      <c r="H22" s="10">
        <f>+'24-03-001 Ind. Proy'!S187</f>
        <v>0</v>
      </c>
      <c r="I22" s="10">
        <f>+'24-03-001 Ind. Proy'!T187</f>
        <v>0</v>
      </c>
      <c r="J22" s="10">
        <f>+'24-03-001 Ind. Proy'!U187</f>
        <v>0</v>
      </c>
      <c r="K22" s="10">
        <f>+'24-03-001 Ind. Proy'!V187</f>
        <v>0</v>
      </c>
      <c r="L22" s="10">
        <f>+'24-03-001 Ind. Proy'!W187</f>
        <v>0</v>
      </c>
      <c r="M22" s="10">
        <f>+'24-03-001 Ind. Proy'!X187</f>
        <v>0</v>
      </c>
      <c r="N22" s="10">
        <f>+'24-03-001 Ind. Proy'!Y187</f>
        <v>0</v>
      </c>
      <c r="O22" s="10">
        <f>+'24-03-001 Ind. Proy'!Z187</f>
        <v>0</v>
      </c>
      <c r="P22" s="10">
        <f>+'24-03-001 Ind. Proy'!AA187</f>
        <v>0</v>
      </c>
      <c r="Q22" s="10">
        <f>+'24-03-001 Ind. Proy'!AB187</f>
        <v>0</v>
      </c>
      <c r="R22" s="10">
        <f>+'24-03-001 Ind. Proy'!AC187</f>
        <v>0</v>
      </c>
      <c r="S22" s="10">
        <f>+'24-03-001 Ind. Proy'!AD187</f>
        <v>0</v>
      </c>
      <c r="T22" s="10">
        <f>+'24-03-001 Ind. Proy'!AE187</f>
        <v>0</v>
      </c>
      <c r="U22" s="10">
        <f>+'24-03-001 Ind. Proy'!AF187</f>
        <v>0</v>
      </c>
      <c r="V22" s="10">
        <f>+'24-03-001 Ind. Proy'!AG187</f>
        <v>0</v>
      </c>
      <c r="W22" s="10">
        <f>+'24-03-001 Ind. Proy'!AH187</f>
        <v>0</v>
      </c>
      <c r="X22" s="49">
        <f>+'24-03-001 Ind. Proy'!AI187</f>
        <v>0</v>
      </c>
      <c r="Y22" s="49">
        <f>+'24-03-001 Ind. Proy'!AJ187</f>
        <v>0</v>
      </c>
    </row>
    <row r="23" spans="1:25" s="45" customFormat="1" ht="24.75" customHeight="1">
      <c r="A23" s="51" t="s">
        <v>72</v>
      </c>
      <c r="B23" s="10">
        <f>+'24-03-001 Ind. Proy'!J190</f>
        <v>2640193000</v>
      </c>
      <c r="C23" s="10">
        <f>+'24-03-001 Ind. Proy'!K190</f>
        <v>0</v>
      </c>
      <c r="D23" s="10">
        <f>+'24-03-001 Ind. Proy'!M190</f>
        <v>0</v>
      </c>
      <c r="E23" s="10">
        <f>+'24-03-001 Ind. Proy'!N190</f>
        <v>0</v>
      </c>
      <c r="F23" s="10">
        <f>+'24-03-001 Ind. Proy'!O190</f>
        <v>0</v>
      </c>
      <c r="G23" s="10">
        <f>+'24-03-001 Ind. Proy'!R190</f>
        <v>0</v>
      </c>
      <c r="H23" s="10">
        <f>+'24-03-001 Ind. Proy'!S190</f>
        <v>0</v>
      </c>
      <c r="I23" s="10">
        <f>+'24-03-001 Ind. Proy'!T190</f>
        <v>0</v>
      </c>
      <c r="J23" s="10">
        <f>+'24-03-001 Ind. Proy'!U190</f>
        <v>0</v>
      </c>
      <c r="K23" s="10">
        <f>+'24-03-001 Ind. Proy'!V190</f>
        <v>0</v>
      </c>
      <c r="L23" s="10">
        <f>+'24-03-001 Ind. Proy'!W190</f>
        <v>0</v>
      </c>
      <c r="M23" s="10">
        <f>+'24-03-001 Ind. Proy'!X190</f>
        <v>0</v>
      </c>
      <c r="N23" s="10">
        <f>+'24-03-001 Ind. Proy'!Y190</f>
        <v>0</v>
      </c>
      <c r="O23" s="10">
        <f>+'24-03-001 Ind. Proy'!Z190</f>
        <v>0</v>
      </c>
      <c r="P23" s="10">
        <f>+'24-03-001 Ind. Proy'!AA190</f>
        <v>0</v>
      </c>
      <c r="Q23" s="10">
        <f>+'24-03-001 Ind. Proy'!AB190</f>
        <v>0</v>
      </c>
      <c r="R23" s="10">
        <f>+'24-03-001 Ind. Proy'!AC190</f>
        <v>0</v>
      </c>
      <c r="S23" s="10">
        <f>+'24-03-001 Ind. Proy'!AD190</f>
        <v>0</v>
      </c>
      <c r="T23" s="10">
        <f>+'24-03-001 Ind. Proy'!AE190</f>
        <v>0</v>
      </c>
      <c r="U23" s="10">
        <f>+'24-03-001 Ind. Proy'!AF190</f>
        <v>0</v>
      </c>
      <c r="V23" s="10">
        <f>+'24-03-001 Ind. Proy'!AG190</f>
        <v>0</v>
      </c>
      <c r="W23" s="10">
        <f>+'24-03-001 Ind. Proy'!AH190</f>
        <v>0</v>
      </c>
      <c r="X23" s="49">
        <f>+'24-03-001 Ind. Proy'!AI190</f>
        <v>0</v>
      </c>
      <c r="Y23" s="49">
        <f>+'24-03-001 Ind. Proy'!AJ190</f>
        <v>0</v>
      </c>
    </row>
    <row r="24" spans="1:25" ht="30.75" customHeight="1">
      <c r="A24" s="163" t="str">
        <f>"TOTAL ASIG."&amp;" "&amp;$A$5</f>
        <v>TOTAL ASIG. 24-03-001"Fondo de Intervenciones de Apoyo al Desarrollo Infantil"</v>
      </c>
      <c r="B24" s="164">
        <f t="shared" ref="B24:W24" si="0">SUM(B8:B23)</f>
        <v>2640193000</v>
      </c>
      <c r="C24" s="164">
        <f t="shared" si="0"/>
        <v>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+'24-03-001 Ind. Proy'!AI191</f>
        <v>0</v>
      </c>
      <c r="Y24" s="165">
        <f>'24-03-001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85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7"/>
      <c r="AJ5" s="137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2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1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2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1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2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1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2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1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2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1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2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1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2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1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2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1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2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1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2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1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2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1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2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1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2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1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2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1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2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1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438115000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/>
      <c r="D189" s="55"/>
      <c r="E189" s="67"/>
      <c r="F189" s="63"/>
      <c r="G189" s="63"/>
      <c r="H189" s="68"/>
      <c r="I189" s="2"/>
      <c r="J189" s="116"/>
      <c r="K189" s="58"/>
      <c r="L189" s="1"/>
      <c r="M189" s="57"/>
      <c r="N189" s="64"/>
      <c r="O189" s="57"/>
      <c r="P189" s="53"/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438115000</v>
      </c>
      <c r="K190" s="147">
        <f>SUM(K189:K189)</f>
        <v>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24-03-002 "Fondo Concursable de Iniciativas para la Infancia"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438115000</v>
      </c>
      <c r="K191" s="155">
        <f>+K19+K31+K43+K55+K67+K79+K91+K103+K115+K127+K139+K151+K187+K163+K175+K190</f>
        <v>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</mergeCells>
  <dataValidations count="11"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2" orientation="landscape"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A24" sqref="A24:Y2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+'24-03-002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+'24-03-002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+'24-03-002 Ind. Proy'!A5:U5</f>
        <v>24-03-002 "Fondo Concursable de Iniciativas para la Infancia"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+'24-03-002 Ind. Proy'!J19</f>
        <v>0</v>
      </c>
      <c r="C8" s="10">
        <f>+'24-03-002 Ind. Proy'!K19</f>
        <v>0</v>
      </c>
      <c r="D8" s="10">
        <f>+'24-03-002 Ind. Proy'!M19</f>
        <v>0</v>
      </c>
      <c r="E8" s="10">
        <f>+'24-03-002 Ind. Proy'!N19</f>
        <v>0</v>
      </c>
      <c r="F8" s="10">
        <f>+'24-03-002 Ind. Proy'!O19</f>
        <v>0</v>
      </c>
      <c r="G8" s="10">
        <f>+'24-03-002 Ind. Proy'!R19</f>
        <v>0</v>
      </c>
      <c r="H8" s="10">
        <f>+'24-03-002 Ind. Proy'!S19</f>
        <v>0</v>
      </c>
      <c r="I8" s="10">
        <f>+'24-03-002 Ind. Proy'!T19</f>
        <v>0</v>
      </c>
      <c r="J8" s="10">
        <f>+'24-03-002 Ind. Proy'!U19</f>
        <v>0</v>
      </c>
      <c r="K8" s="10">
        <f>+'24-03-002 Ind. Proy'!V19</f>
        <v>0</v>
      </c>
      <c r="L8" s="10">
        <f>+'24-03-002 Ind. Proy'!W19</f>
        <v>0</v>
      </c>
      <c r="M8" s="10">
        <f>+'24-03-002 Ind. Proy'!X19</f>
        <v>0</v>
      </c>
      <c r="N8" s="10">
        <f>+'24-03-002 Ind. Proy'!Y19</f>
        <v>0</v>
      </c>
      <c r="O8" s="10">
        <f>+'24-03-002 Ind. Proy'!Z19</f>
        <v>0</v>
      </c>
      <c r="P8" s="10">
        <f>+'24-03-002 Ind. Proy'!AA19</f>
        <v>0</v>
      </c>
      <c r="Q8" s="10">
        <f>+'24-03-002 Ind. Proy'!AB19</f>
        <v>0</v>
      </c>
      <c r="R8" s="10">
        <f>+'24-03-002 Ind. Proy'!AC19</f>
        <v>0</v>
      </c>
      <c r="S8" s="10">
        <f>+'24-03-002 Ind. Proy'!AD19</f>
        <v>0</v>
      </c>
      <c r="T8" s="10">
        <f>+'24-03-002 Ind. Proy'!AE19</f>
        <v>0</v>
      </c>
      <c r="U8" s="10">
        <f>+'24-03-002 Ind. Proy'!AF19</f>
        <v>0</v>
      </c>
      <c r="V8" s="10">
        <f>+'24-03-002 Ind. Proy'!AG19</f>
        <v>0</v>
      </c>
      <c r="W8" s="10">
        <f>+'24-03-002 Ind. Proy'!AH19</f>
        <v>0</v>
      </c>
      <c r="X8" s="49">
        <f>+'24-03-002 Ind. Proy'!AI19</f>
        <v>0</v>
      </c>
      <c r="Y8" s="49">
        <f>+'24-03-002 Ind. Proy'!AJ19</f>
        <v>0</v>
      </c>
    </row>
    <row r="9" spans="1:25" s="45" customFormat="1" ht="24.75" customHeight="1">
      <c r="A9" s="48" t="s">
        <v>44</v>
      </c>
      <c r="B9" s="10">
        <f>+'24-03-002 Ind. Proy'!J31</f>
        <v>0</v>
      </c>
      <c r="C9" s="10">
        <f>+'24-03-002 Ind. Proy'!K31</f>
        <v>0</v>
      </c>
      <c r="D9" s="10">
        <f>+'24-03-002 Ind. Proy'!M31</f>
        <v>0</v>
      </c>
      <c r="E9" s="10">
        <f>+'24-03-002 Ind. Proy'!N31</f>
        <v>0</v>
      </c>
      <c r="F9" s="10">
        <f>+'24-03-002 Ind. Proy'!O31</f>
        <v>0</v>
      </c>
      <c r="G9" s="10">
        <f>+'24-03-002 Ind. Proy'!R31</f>
        <v>0</v>
      </c>
      <c r="H9" s="10">
        <f>+'24-03-002 Ind. Proy'!S31</f>
        <v>0</v>
      </c>
      <c r="I9" s="10">
        <f>+'24-03-002 Ind. Proy'!T31</f>
        <v>0</v>
      </c>
      <c r="J9" s="10">
        <f>+'24-03-002 Ind. Proy'!U31</f>
        <v>0</v>
      </c>
      <c r="K9" s="10">
        <f>+'24-03-002 Ind. Proy'!V31</f>
        <v>0</v>
      </c>
      <c r="L9" s="10">
        <f>+'24-03-002 Ind. Proy'!W31</f>
        <v>0</v>
      </c>
      <c r="M9" s="10">
        <f>+'24-03-002 Ind. Proy'!X31</f>
        <v>0</v>
      </c>
      <c r="N9" s="10">
        <f>+'24-03-002 Ind. Proy'!Y31</f>
        <v>0</v>
      </c>
      <c r="O9" s="10">
        <f>+'24-03-002 Ind. Proy'!Z31</f>
        <v>0</v>
      </c>
      <c r="P9" s="10">
        <f>+'24-03-002 Ind. Proy'!AA31</f>
        <v>0</v>
      </c>
      <c r="Q9" s="10">
        <f>+'24-03-002 Ind. Proy'!AB31</f>
        <v>0</v>
      </c>
      <c r="R9" s="10">
        <f>+'24-03-002 Ind. Proy'!AC31</f>
        <v>0</v>
      </c>
      <c r="S9" s="10">
        <f>+'24-03-002 Ind. Proy'!AD31</f>
        <v>0</v>
      </c>
      <c r="T9" s="10">
        <f>+'24-03-002 Ind. Proy'!AE31</f>
        <v>0</v>
      </c>
      <c r="U9" s="10">
        <f>+'24-03-002 Ind. Proy'!AF31</f>
        <v>0</v>
      </c>
      <c r="V9" s="10">
        <f>+'24-03-002 Ind. Proy'!AG31</f>
        <v>0</v>
      </c>
      <c r="W9" s="10">
        <f>+'24-03-002 Ind. Proy'!AH31</f>
        <v>0</v>
      </c>
      <c r="X9" s="49">
        <f>+'24-03-002 Ind. Proy'!AI31</f>
        <v>0</v>
      </c>
      <c r="Y9" s="49">
        <f>+'24-03-002 Ind. Proy'!AJ31</f>
        <v>0</v>
      </c>
    </row>
    <row r="10" spans="1:25" s="45" customFormat="1" ht="24.75" customHeight="1">
      <c r="A10" s="48" t="s">
        <v>46</v>
      </c>
      <c r="B10" s="10">
        <f>+'24-03-002 Ind. Proy'!J43</f>
        <v>0</v>
      </c>
      <c r="C10" s="10">
        <f>+'24-03-002 Ind. Proy'!K43</f>
        <v>0</v>
      </c>
      <c r="D10" s="10">
        <f>+'24-03-002 Ind. Proy'!M43</f>
        <v>0</v>
      </c>
      <c r="E10" s="10">
        <f>+'24-03-002 Ind. Proy'!N43</f>
        <v>0</v>
      </c>
      <c r="F10" s="10">
        <f>+'24-03-002 Ind. Proy'!O43</f>
        <v>0</v>
      </c>
      <c r="G10" s="10">
        <f>+'24-03-002 Ind. Proy'!R43</f>
        <v>0</v>
      </c>
      <c r="H10" s="10">
        <f>+'24-03-002 Ind. Proy'!S43</f>
        <v>0</v>
      </c>
      <c r="I10" s="10">
        <f>+'24-03-002 Ind. Proy'!T43</f>
        <v>0</v>
      </c>
      <c r="J10" s="10">
        <f>+'24-03-002 Ind. Proy'!U43</f>
        <v>0</v>
      </c>
      <c r="K10" s="10">
        <f>+'24-03-002 Ind. Proy'!V43</f>
        <v>0</v>
      </c>
      <c r="L10" s="10">
        <f>+'24-03-002 Ind. Proy'!W43</f>
        <v>0</v>
      </c>
      <c r="M10" s="10">
        <f>+'24-03-002 Ind. Proy'!X43</f>
        <v>0</v>
      </c>
      <c r="N10" s="10">
        <f>+'24-03-002 Ind. Proy'!Y43</f>
        <v>0</v>
      </c>
      <c r="O10" s="10">
        <f>+'24-03-002 Ind. Proy'!Z43</f>
        <v>0</v>
      </c>
      <c r="P10" s="10">
        <f>+'24-03-002 Ind. Proy'!AA43</f>
        <v>0</v>
      </c>
      <c r="Q10" s="10">
        <f>+'24-03-002 Ind. Proy'!AB43</f>
        <v>0</v>
      </c>
      <c r="R10" s="10">
        <f>+'24-03-002 Ind. Proy'!AC43</f>
        <v>0</v>
      </c>
      <c r="S10" s="10">
        <f>+'24-03-002 Ind. Proy'!AD43</f>
        <v>0</v>
      </c>
      <c r="T10" s="10">
        <f>+'24-03-002 Ind. Proy'!AE43</f>
        <v>0</v>
      </c>
      <c r="U10" s="10">
        <f>+'24-03-002 Ind. Proy'!AF43</f>
        <v>0</v>
      </c>
      <c r="V10" s="10">
        <f>+'24-03-002 Ind. Proy'!AG43</f>
        <v>0</v>
      </c>
      <c r="W10" s="10">
        <f>+'24-03-002 Ind. Proy'!AH43</f>
        <v>0</v>
      </c>
      <c r="X10" s="49">
        <f>+'24-03-002 Ind. Proy'!AI43</f>
        <v>0</v>
      </c>
      <c r="Y10" s="49">
        <f>+'24-03-002 Ind. Proy'!AJ43</f>
        <v>0</v>
      </c>
    </row>
    <row r="11" spans="1:25" s="45" customFormat="1" ht="24.75" customHeight="1">
      <c r="A11" s="48" t="s">
        <v>48</v>
      </c>
      <c r="B11" s="10">
        <f>+'24-03-002 Ind. Proy'!J55</f>
        <v>0</v>
      </c>
      <c r="C11" s="10">
        <f>+'24-03-002 Ind. Proy'!K55</f>
        <v>0</v>
      </c>
      <c r="D11" s="10">
        <f>+'24-03-002 Ind. Proy'!M55</f>
        <v>0</v>
      </c>
      <c r="E11" s="10">
        <f>+'24-03-002 Ind. Proy'!N55</f>
        <v>0</v>
      </c>
      <c r="F11" s="10">
        <f>+'24-03-002 Ind. Proy'!O55</f>
        <v>0</v>
      </c>
      <c r="G11" s="10">
        <f>+'24-03-002 Ind. Proy'!R55</f>
        <v>0</v>
      </c>
      <c r="H11" s="10">
        <f>+'24-03-002 Ind. Proy'!S55</f>
        <v>0</v>
      </c>
      <c r="I11" s="10">
        <f>+'24-03-002 Ind. Proy'!T55</f>
        <v>0</v>
      </c>
      <c r="J11" s="10">
        <f>+'24-03-002 Ind. Proy'!U55</f>
        <v>0</v>
      </c>
      <c r="K11" s="10">
        <f>+'24-03-002 Ind. Proy'!V55</f>
        <v>0</v>
      </c>
      <c r="L11" s="10">
        <f>+'24-03-002 Ind. Proy'!W55</f>
        <v>0</v>
      </c>
      <c r="M11" s="10">
        <f>+'24-03-002 Ind. Proy'!X55</f>
        <v>0</v>
      </c>
      <c r="N11" s="10">
        <f>+'24-03-002 Ind. Proy'!Y55</f>
        <v>0</v>
      </c>
      <c r="O11" s="10">
        <f>+'24-03-002 Ind. Proy'!Z55</f>
        <v>0</v>
      </c>
      <c r="P11" s="10">
        <f>+'24-03-002 Ind. Proy'!AA55</f>
        <v>0</v>
      </c>
      <c r="Q11" s="10">
        <f>+'24-03-002 Ind. Proy'!AB55</f>
        <v>0</v>
      </c>
      <c r="R11" s="10">
        <f>+'24-03-002 Ind. Proy'!AC55</f>
        <v>0</v>
      </c>
      <c r="S11" s="10">
        <f>+'24-03-002 Ind. Proy'!AD55</f>
        <v>0</v>
      </c>
      <c r="T11" s="10">
        <f>+'24-03-002 Ind. Proy'!AE55</f>
        <v>0</v>
      </c>
      <c r="U11" s="10">
        <f>+'24-03-002 Ind. Proy'!AF55</f>
        <v>0</v>
      </c>
      <c r="V11" s="10">
        <f>+'24-03-002 Ind. Proy'!AG55</f>
        <v>0</v>
      </c>
      <c r="W11" s="10">
        <f>+'24-03-002 Ind. Proy'!AH55</f>
        <v>0</v>
      </c>
      <c r="X11" s="49">
        <f>+'24-03-002 Ind. Proy'!AI55</f>
        <v>0</v>
      </c>
      <c r="Y11" s="49">
        <f>+'24-03-002 Ind. Proy'!AJ55</f>
        <v>0</v>
      </c>
    </row>
    <row r="12" spans="1:25" s="45" customFormat="1" ht="24.75" customHeight="1">
      <c r="A12" s="48" t="s">
        <v>50</v>
      </c>
      <c r="B12" s="10">
        <f>+'24-03-002 Ind. Proy'!J67</f>
        <v>0</v>
      </c>
      <c r="C12" s="10">
        <f>+'24-03-002 Ind. Proy'!K67</f>
        <v>0</v>
      </c>
      <c r="D12" s="10">
        <f>+'24-03-002 Ind. Proy'!M67</f>
        <v>0</v>
      </c>
      <c r="E12" s="10">
        <f>+'24-03-002 Ind. Proy'!N67</f>
        <v>0</v>
      </c>
      <c r="F12" s="10">
        <f>+'24-03-002 Ind. Proy'!O67</f>
        <v>0</v>
      </c>
      <c r="G12" s="10">
        <f>+'24-03-002 Ind. Proy'!R67</f>
        <v>0</v>
      </c>
      <c r="H12" s="10">
        <f>+'24-03-002 Ind. Proy'!S67</f>
        <v>0</v>
      </c>
      <c r="I12" s="10">
        <f>+'24-03-002 Ind. Proy'!T67</f>
        <v>0</v>
      </c>
      <c r="J12" s="10">
        <f>+'24-03-002 Ind. Proy'!U67</f>
        <v>0</v>
      </c>
      <c r="K12" s="10">
        <f>+'24-03-002 Ind. Proy'!V67</f>
        <v>0</v>
      </c>
      <c r="L12" s="10">
        <f>+'24-03-002 Ind. Proy'!W67</f>
        <v>0</v>
      </c>
      <c r="M12" s="10">
        <f>+'24-03-002 Ind. Proy'!X67</f>
        <v>0</v>
      </c>
      <c r="N12" s="10">
        <f>+'24-03-002 Ind. Proy'!Y67</f>
        <v>0</v>
      </c>
      <c r="O12" s="10">
        <f>+'24-03-002 Ind. Proy'!Z67</f>
        <v>0</v>
      </c>
      <c r="P12" s="10">
        <f>+'24-03-002 Ind. Proy'!AA67</f>
        <v>0</v>
      </c>
      <c r="Q12" s="10">
        <f>+'24-03-002 Ind. Proy'!AB67</f>
        <v>0</v>
      </c>
      <c r="R12" s="10">
        <f>+'24-03-002 Ind. Proy'!AC67</f>
        <v>0</v>
      </c>
      <c r="S12" s="10">
        <f>+'24-03-002 Ind. Proy'!AD67</f>
        <v>0</v>
      </c>
      <c r="T12" s="10">
        <f>+'24-03-002 Ind. Proy'!AE67</f>
        <v>0</v>
      </c>
      <c r="U12" s="10">
        <f>+'24-03-002 Ind. Proy'!AF67</f>
        <v>0</v>
      </c>
      <c r="V12" s="10">
        <f>+'24-03-002 Ind. Proy'!AG67</f>
        <v>0</v>
      </c>
      <c r="W12" s="10">
        <f>+'24-03-002 Ind. Proy'!AH67</f>
        <v>0</v>
      </c>
      <c r="X12" s="49">
        <f>+'24-03-002 Ind. Proy'!AI67</f>
        <v>0</v>
      </c>
      <c r="Y12" s="49">
        <f>+'24-03-002 Ind. Proy'!AJ67</f>
        <v>0</v>
      </c>
    </row>
    <row r="13" spans="1:25" s="45" customFormat="1" ht="24.75" customHeight="1">
      <c r="A13" s="48" t="s">
        <v>52</v>
      </c>
      <c r="B13" s="10">
        <f>+'24-03-002 Ind. Proy'!J79</f>
        <v>0</v>
      </c>
      <c r="C13" s="10">
        <f>+'24-03-002 Ind. Proy'!K79</f>
        <v>0</v>
      </c>
      <c r="D13" s="10">
        <f>+'24-03-002 Ind. Proy'!M79</f>
        <v>0</v>
      </c>
      <c r="E13" s="10">
        <f>+'24-03-002 Ind. Proy'!N79</f>
        <v>0</v>
      </c>
      <c r="F13" s="10">
        <f>+'24-03-002 Ind. Proy'!O79</f>
        <v>0</v>
      </c>
      <c r="G13" s="10">
        <f>+'24-03-002 Ind. Proy'!R79</f>
        <v>0</v>
      </c>
      <c r="H13" s="10">
        <f>+'24-03-002 Ind. Proy'!S79</f>
        <v>0</v>
      </c>
      <c r="I13" s="10">
        <f>+'24-03-002 Ind. Proy'!T79</f>
        <v>0</v>
      </c>
      <c r="J13" s="10">
        <f>+'24-03-002 Ind. Proy'!U79</f>
        <v>0</v>
      </c>
      <c r="K13" s="10">
        <f>+'24-03-002 Ind. Proy'!V79</f>
        <v>0</v>
      </c>
      <c r="L13" s="10">
        <f>+'24-03-002 Ind. Proy'!W79</f>
        <v>0</v>
      </c>
      <c r="M13" s="10">
        <f>+'24-03-002 Ind. Proy'!X79</f>
        <v>0</v>
      </c>
      <c r="N13" s="10">
        <f>+'24-03-002 Ind. Proy'!Y79</f>
        <v>0</v>
      </c>
      <c r="O13" s="10">
        <f>+'24-03-002 Ind. Proy'!Z79</f>
        <v>0</v>
      </c>
      <c r="P13" s="10">
        <f>+'24-03-002 Ind. Proy'!AA79</f>
        <v>0</v>
      </c>
      <c r="Q13" s="10">
        <f>+'24-03-002 Ind. Proy'!AB79</f>
        <v>0</v>
      </c>
      <c r="R13" s="10">
        <f>+'24-03-002 Ind. Proy'!AC79</f>
        <v>0</v>
      </c>
      <c r="S13" s="10">
        <f>+'24-03-002 Ind. Proy'!AD79</f>
        <v>0</v>
      </c>
      <c r="T13" s="10">
        <f>+'24-03-002 Ind. Proy'!AE79</f>
        <v>0</v>
      </c>
      <c r="U13" s="10">
        <f>+'24-03-002 Ind. Proy'!AF79</f>
        <v>0</v>
      </c>
      <c r="V13" s="10">
        <f>+'24-03-002 Ind. Proy'!AG79</f>
        <v>0</v>
      </c>
      <c r="W13" s="10">
        <f>+'24-03-002 Ind. Proy'!AH79</f>
        <v>0</v>
      </c>
      <c r="X13" s="49">
        <f>+'24-03-002 Ind. Proy'!AI79</f>
        <v>0</v>
      </c>
      <c r="Y13" s="49">
        <f>+'24-03-002 Ind. Proy'!AJ79</f>
        <v>0</v>
      </c>
    </row>
    <row r="14" spans="1:25" s="45" customFormat="1" ht="24.75" customHeight="1">
      <c r="A14" s="48" t="s">
        <v>54</v>
      </c>
      <c r="B14" s="10">
        <f>+'24-03-002 Ind. Proy'!J91</f>
        <v>0</v>
      </c>
      <c r="C14" s="10">
        <f>+'24-03-002 Ind. Proy'!K91</f>
        <v>0</v>
      </c>
      <c r="D14" s="10">
        <f>+'24-03-002 Ind. Proy'!M91</f>
        <v>0</v>
      </c>
      <c r="E14" s="10">
        <f>+'24-03-002 Ind. Proy'!N91</f>
        <v>0</v>
      </c>
      <c r="F14" s="10">
        <f>+'24-03-002 Ind. Proy'!O91</f>
        <v>0</v>
      </c>
      <c r="G14" s="10">
        <f>+'24-03-002 Ind. Proy'!R91</f>
        <v>0</v>
      </c>
      <c r="H14" s="10">
        <f>+'24-03-002 Ind. Proy'!S91</f>
        <v>0</v>
      </c>
      <c r="I14" s="10">
        <f>+'24-03-002 Ind. Proy'!T91</f>
        <v>0</v>
      </c>
      <c r="J14" s="10">
        <f>+'24-03-002 Ind. Proy'!U91</f>
        <v>0</v>
      </c>
      <c r="K14" s="10">
        <f>+'24-03-002 Ind. Proy'!V91</f>
        <v>0</v>
      </c>
      <c r="L14" s="10">
        <f>+'24-03-002 Ind. Proy'!W91</f>
        <v>0</v>
      </c>
      <c r="M14" s="10">
        <f>+'24-03-002 Ind. Proy'!X91</f>
        <v>0</v>
      </c>
      <c r="N14" s="10">
        <f>+'24-03-002 Ind. Proy'!Y91</f>
        <v>0</v>
      </c>
      <c r="O14" s="10">
        <f>+'24-03-002 Ind. Proy'!Z91</f>
        <v>0</v>
      </c>
      <c r="P14" s="10">
        <f>+'24-03-002 Ind. Proy'!AA91</f>
        <v>0</v>
      </c>
      <c r="Q14" s="10">
        <f>+'24-03-002 Ind. Proy'!AB91</f>
        <v>0</v>
      </c>
      <c r="R14" s="10">
        <f>+'24-03-002 Ind. Proy'!AC91</f>
        <v>0</v>
      </c>
      <c r="S14" s="10">
        <f>+'24-03-002 Ind. Proy'!AD91</f>
        <v>0</v>
      </c>
      <c r="T14" s="10">
        <f>+'24-03-002 Ind. Proy'!AE91</f>
        <v>0</v>
      </c>
      <c r="U14" s="10">
        <f>+'24-03-002 Ind. Proy'!AF91</f>
        <v>0</v>
      </c>
      <c r="V14" s="10">
        <f>+'24-03-002 Ind. Proy'!AG91</f>
        <v>0</v>
      </c>
      <c r="W14" s="10">
        <f>+'24-03-002 Ind. Proy'!AH91</f>
        <v>0</v>
      </c>
      <c r="X14" s="49">
        <f>+'24-03-002 Ind. Proy'!AI91</f>
        <v>0</v>
      </c>
      <c r="Y14" s="49">
        <f>+'24-03-002 Ind. Proy'!AJ91</f>
        <v>0</v>
      </c>
    </row>
    <row r="15" spans="1:25" s="45" customFormat="1" ht="24.75" customHeight="1">
      <c r="A15" s="48" t="s">
        <v>56</v>
      </c>
      <c r="B15" s="10">
        <f>+'24-03-002 Ind. Proy'!J103</f>
        <v>0</v>
      </c>
      <c r="C15" s="10">
        <f>+'24-03-002 Ind. Proy'!K103</f>
        <v>0</v>
      </c>
      <c r="D15" s="10">
        <f>+'24-03-002 Ind. Proy'!M103</f>
        <v>0</v>
      </c>
      <c r="E15" s="10">
        <f>+'24-03-002 Ind. Proy'!N103</f>
        <v>0</v>
      </c>
      <c r="F15" s="10">
        <f>+'24-03-002 Ind. Proy'!O103</f>
        <v>0</v>
      </c>
      <c r="G15" s="10">
        <f>+'24-03-002 Ind. Proy'!R103</f>
        <v>0</v>
      </c>
      <c r="H15" s="10">
        <f>+'24-03-002 Ind. Proy'!S103</f>
        <v>0</v>
      </c>
      <c r="I15" s="10">
        <f>+'24-03-002 Ind. Proy'!T103</f>
        <v>0</v>
      </c>
      <c r="J15" s="10">
        <f>+'24-03-002 Ind. Proy'!U103</f>
        <v>0</v>
      </c>
      <c r="K15" s="10">
        <f>+'24-03-002 Ind. Proy'!V103</f>
        <v>0</v>
      </c>
      <c r="L15" s="10">
        <f>+'24-03-002 Ind. Proy'!W103</f>
        <v>0</v>
      </c>
      <c r="M15" s="10">
        <f>+'24-03-002 Ind. Proy'!X103</f>
        <v>0</v>
      </c>
      <c r="N15" s="10">
        <f>+'24-03-002 Ind. Proy'!Y103</f>
        <v>0</v>
      </c>
      <c r="O15" s="10">
        <f>+'24-03-002 Ind. Proy'!Z103</f>
        <v>0</v>
      </c>
      <c r="P15" s="10">
        <f>+'24-03-002 Ind. Proy'!AA103</f>
        <v>0</v>
      </c>
      <c r="Q15" s="10">
        <f>+'24-03-002 Ind. Proy'!AB103</f>
        <v>0</v>
      </c>
      <c r="R15" s="10">
        <f>+'24-03-002 Ind. Proy'!AC103</f>
        <v>0</v>
      </c>
      <c r="S15" s="10">
        <f>+'24-03-002 Ind. Proy'!AD103</f>
        <v>0</v>
      </c>
      <c r="T15" s="10">
        <f>+'24-03-002 Ind. Proy'!AE103</f>
        <v>0</v>
      </c>
      <c r="U15" s="10">
        <f>+'24-03-002 Ind. Proy'!AF103</f>
        <v>0</v>
      </c>
      <c r="V15" s="10">
        <f>+'24-03-002 Ind. Proy'!AG103</f>
        <v>0</v>
      </c>
      <c r="W15" s="10">
        <f>+'24-03-002 Ind. Proy'!AH103</f>
        <v>0</v>
      </c>
      <c r="X15" s="49">
        <f>+'24-03-002 Ind. Proy'!AI103</f>
        <v>0</v>
      </c>
      <c r="Y15" s="49">
        <f>+'24-03-002 Ind. Proy'!AJ103</f>
        <v>0</v>
      </c>
    </row>
    <row r="16" spans="1:25" s="45" customFormat="1" ht="24.75" customHeight="1">
      <c r="A16" s="48" t="s">
        <v>58</v>
      </c>
      <c r="B16" s="10">
        <f>+'24-03-002 Ind. Proy'!J115</f>
        <v>0</v>
      </c>
      <c r="C16" s="10">
        <f>+'24-03-002 Ind. Proy'!K115</f>
        <v>0</v>
      </c>
      <c r="D16" s="10">
        <f>+'24-03-002 Ind. Proy'!M115</f>
        <v>0</v>
      </c>
      <c r="E16" s="10">
        <f>+'24-03-002 Ind. Proy'!N115</f>
        <v>0</v>
      </c>
      <c r="F16" s="10">
        <f>+'24-03-002 Ind. Proy'!O115</f>
        <v>0</v>
      </c>
      <c r="G16" s="10">
        <f>+'24-03-002 Ind. Proy'!R115</f>
        <v>0</v>
      </c>
      <c r="H16" s="10">
        <f>+'24-03-002 Ind. Proy'!S115</f>
        <v>0</v>
      </c>
      <c r="I16" s="10">
        <f>+'24-03-002 Ind. Proy'!T115</f>
        <v>0</v>
      </c>
      <c r="J16" s="10">
        <f>+'24-03-002 Ind. Proy'!U115</f>
        <v>0</v>
      </c>
      <c r="K16" s="10">
        <f>+'24-03-002 Ind. Proy'!V115</f>
        <v>0</v>
      </c>
      <c r="L16" s="10">
        <f>+'24-03-002 Ind. Proy'!W115</f>
        <v>0</v>
      </c>
      <c r="M16" s="10">
        <f>+'24-03-002 Ind. Proy'!X115</f>
        <v>0</v>
      </c>
      <c r="N16" s="10">
        <f>+'24-03-002 Ind. Proy'!Y115</f>
        <v>0</v>
      </c>
      <c r="O16" s="10">
        <f>+'24-03-002 Ind. Proy'!Z115</f>
        <v>0</v>
      </c>
      <c r="P16" s="10">
        <f>+'24-03-002 Ind. Proy'!AA115</f>
        <v>0</v>
      </c>
      <c r="Q16" s="10">
        <f>+'24-03-002 Ind. Proy'!AB115</f>
        <v>0</v>
      </c>
      <c r="R16" s="10">
        <f>+'24-03-002 Ind. Proy'!AC115</f>
        <v>0</v>
      </c>
      <c r="S16" s="10">
        <f>+'24-03-002 Ind. Proy'!AD115</f>
        <v>0</v>
      </c>
      <c r="T16" s="10">
        <f>+'24-03-002 Ind. Proy'!AE115</f>
        <v>0</v>
      </c>
      <c r="U16" s="10">
        <f>+'24-03-002 Ind. Proy'!AF115</f>
        <v>0</v>
      </c>
      <c r="V16" s="10">
        <f>+'24-03-002 Ind. Proy'!AG115</f>
        <v>0</v>
      </c>
      <c r="W16" s="10">
        <f>+'24-03-002 Ind. Proy'!AH115</f>
        <v>0</v>
      </c>
      <c r="X16" s="49">
        <f>+'24-03-002 Ind. Proy'!AI115</f>
        <v>0</v>
      </c>
      <c r="Y16" s="49">
        <f>+'24-03-002 Ind. Proy'!AJ115</f>
        <v>0</v>
      </c>
    </row>
    <row r="17" spans="1:25" s="45" customFormat="1" ht="24.75" customHeight="1">
      <c r="A17" s="48" t="s">
        <v>60</v>
      </c>
      <c r="B17" s="10">
        <f>+'24-03-002 Ind. Proy'!J127</f>
        <v>0</v>
      </c>
      <c r="C17" s="10">
        <f>+'24-03-002 Ind. Proy'!K127</f>
        <v>0</v>
      </c>
      <c r="D17" s="10">
        <f>+'24-03-002 Ind. Proy'!M127</f>
        <v>0</v>
      </c>
      <c r="E17" s="10">
        <f>+'24-03-002 Ind. Proy'!N127</f>
        <v>0</v>
      </c>
      <c r="F17" s="10">
        <f>+'24-03-002 Ind. Proy'!O127</f>
        <v>0</v>
      </c>
      <c r="G17" s="10">
        <f>+'24-03-002 Ind. Proy'!R127</f>
        <v>0</v>
      </c>
      <c r="H17" s="10">
        <f>+'24-03-002 Ind. Proy'!S127</f>
        <v>0</v>
      </c>
      <c r="I17" s="10">
        <f>+'24-03-002 Ind. Proy'!T127</f>
        <v>0</v>
      </c>
      <c r="J17" s="10">
        <f>+'24-03-002 Ind. Proy'!U127</f>
        <v>0</v>
      </c>
      <c r="K17" s="10">
        <f>+'24-03-002 Ind. Proy'!V127</f>
        <v>0</v>
      </c>
      <c r="L17" s="10">
        <f>+'24-03-002 Ind. Proy'!W127</f>
        <v>0</v>
      </c>
      <c r="M17" s="10">
        <f>+'24-03-002 Ind. Proy'!X127</f>
        <v>0</v>
      </c>
      <c r="N17" s="10">
        <f>+'24-03-002 Ind. Proy'!Y127</f>
        <v>0</v>
      </c>
      <c r="O17" s="10">
        <f>+'24-03-002 Ind. Proy'!Z127</f>
        <v>0</v>
      </c>
      <c r="P17" s="10">
        <f>+'24-03-002 Ind. Proy'!AA127</f>
        <v>0</v>
      </c>
      <c r="Q17" s="10">
        <f>+'24-03-002 Ind. Proy'!AB127</f>
        <v>0</v>
      </c>
      <c r="R17" s="10">
        <f>+'24-03-002 Ind. Proy'!AC127</f>
        <v>0</v>
      </c>
      <c r="S17" s="10">
        <f>+'24-03-002 Ind. Proy'!AD127</f>
        <v>0</v>
      </c>
      <c r="T17" s="10">
        <f>+'24-03-002 Ind. Proy'!AE127</f>
        <v>0</v>
      </c>
      <c r="U17" s="10">
        <f>+'24-03-002 Ind. Proy'!AF127</f>
        <v>0</v>
      </c>
      <c r="V17" s="10">
        <f>+'24-03-002 Ind. Proy'!AG127</f>
        <v>0</v>
      </c>
      <c r="W17" s="10">
        <f>+'24-03-002 Ind. Proy'!AH127</f>
        <v>0</v>
      </c>
      <c r="X17" s="49">
        <f>+'24-03-002 Ind. Proy'!AI116</f>
        <v>0</v>
      </c>
      <c r="Y17" s="49">
        <f>+'24-03-002 Ind. Proy'!AJ116</f>
        <v>0</v>
      </c>
    </row>
    <row r="18" spans="1:25" s="45" customFormat="1" ht="24.75" customHeight="1">
      <c r="A18" s="48" t="s">
        <v>62</v>
      </c>
      <c r="B18" s="10">
        <f>+'24-03-002 Ind. Proy'!J139</f>
        <v>0</v>
      </c>
      <c r="C18" s="10">
        <f>+'24-03-002 Ind. Proy'!K139</f>
        <v>0</v>
      </c>
      <c r="D18" s="10">
        <f>+'24-03-002 Ind. Proy'!M139</f>
        <v>0</v>
      </c>
      <c r="E18" s="10">
        <f>+'24-03-002 Ind. Proy'!N139</f>
        <v>0</v>
      </c>
      <c r="F18" s="10">
        <f>+'24-03-002 Ind. Proy'!O139</f>
        <v>0</v>
      </c>
      <c r="G18" s="10">
        <f>+'24-03-002 Ind. Proy'!R139</f>
        <v>0</v>
      </c>
      <c r="H18" s="10">
        <f>+'24-03-002 Ind. Proy'!S139</f>
        <v>0</v>
      </c>
      <c r="I18" s="10">
        <f>+'24-03-002 Ind. Proy'!T139</f>
        <v>0</v>
      </c>
      <c r="J18" s="10">
        <f>+'24-03-002 Ind. Proy'!U139</f>
        <v>0</v>
      </c>
      <c r="K18" s="10">
        <f>+'24-03-002 Ind. Proy'!V139</f>
        <v>0</v>
      </c>
      <c r="L18" s="10">
        <f>+'24-03-002 Ind. Proy'!W139</f>
        <v>0</v>
      </c>
      <c r="M18" s="10">
        <f>+'24-03-002 Ind. Proy'!X139</f>
        <v>0</v>
      </c>
      <c r="N18" s="10">
        <f>+'24-03-002 Ind. Proy'!Y139</f>
        <v>0</v>
      </c>
      <c r="O18" s="10">
        <f>+'24-03-002 Ind. Proy'!Z139</f>
        <v>0</v>
      </c>
      <c r="P18" s="10">
        <f>+'24-03-002 Ind. Proy'!AA139</f>
        <v>0</v>
      </c>
      <c r="Q18" s="10">
        <f>+'24-03-002 Ind. Proy'!AB139</f>
        <v>0</v>
      </c>
      <c r="R18" s="10">
        <f>+'24-03-002 Ind. Proy'!AC139</f>
        <v>0</v>
      </c>
      <c r="S18" s="10">
        <f>+'24-03-002 Ind. Proy'!AD139</f>
        <v>0</v>
      </c>
      <c r="T18" s="10">
        <f>+'24-03-002 Ind. Proy'!AE139</f>
        <v>0</v>
      </c>
      <c r="U18" s="10">
        <f>+'24-03-002 Ind. Proy'!AF139</f>
        <v>0</v>
      </c>
      <c r="V18" s="10">
        <f>+'24-03-002 Ind. Proy'!AG139</f>
        <v>0</v>
      </c>
      <c r="W18" s="10">
        <f>+'24-03-002 Ind. Proy'!AH139</f>
        <v>0</v>
      </c>
      <c r="X18" s="49">
        <f>+'24-03-002 Ind. Proy'!AI139</f>
        <v>0</v>
      </c>
      <c r="Y18" s="49">
        <f>+'24-03-002 Ind. Proy'!AJ139</f>
        <v>0</v>
      </c>
    </row>
    <row r="19" spans="1:25" s="45" customFormat="1" ht="24.75" customHeight="1">
      <c r="A19" s="48" t="s">
        <v>64</v>
      </c>
      <c r="B19" s="10">
        <f>+'24-03-002 Ind. Proy'!J151</f>
        <v>0</v>
      </c>
      <c r="C19" s="10">
        <f>+'24-03-002 Ind. Proy'!K151</f>
        <v>0</v>
      </c>
      <c r="D19" s="10">
        <f>+'24-03-002 Ind. Proy'!M151</f>
        <v>0</v>
      </c>
      <c r="E19" s="10">
        <f>+'24-03-002 Ind. Proy'!N151</f>
        <v>0</v>
      </c>
      <c r="F19" s="10">
        <f>+'24-03-002 Ind. Proy'!O151</f>
        <v>0</v>
      </c>
      <c r="G19" s="10">
        <f>+'24-03-002 Ind. Proy'!R151</f>
        <v>0</v>
      </c>
      <c r="H19" s="10">
        <f>+'24-03-002 Ind. Proy'!S151</f>
        <v>0</v>
      </c>
      <c r="I19" s="10">
        <f>+'24-03-002 Ind. Proy'!T151</f>
        <v>0</v>
      </c>
      <c r="J19" s="10">
        <f>+'24-03-002 Ind. Proy'!U151</f>
        <v>0</v>
      </c>
      <c r="K19" s="10">
        <f>+'24-03-002 Ind. Proy'!V151</f>
        <v>0</v>
      </c>
      <c r="L19" s="10">
        <f>+'24-03-002 Ind. Proy'!W151</f>
        <v>0</v>
      </c>
      <c r="M19" s="10">
        <f>+'24-03-002 Ind. Proy'!X151</f>
        <v>0</v>
      </c>
      <c r="N19" s="10">
        <f>+'24-03-002 Ind. Proy'!Y151</f>
        <v>0</v>
      </c>
      <c r="O19" s="10">
        <f>+'24-03-002 Ind. Proy'!Z151</f>
        <v>0</v>
      </c>
      <c r="P19" s="10">
        <f>+'24-03-002 Ind. Proy'!AA151</f>
        <v>0</v>
      </c>
      <c r="Q19" s="10">
        <f>+'24-03-002 Ind. Proy'!AB151</f>
        <v>0</v>
      </c>
      <c r="R19" s="10">
        <f>+'24-03-002 Ind. Proy'!AC151</f>
        <v>0</v>
      </c>
      <c r="S19" s="10">
        <f>+'24-03-002 Ind. Proy'!AD151</f>
        <v>0</v>
      </c>
      <c r="T19" s="10">
        <f>+'24-03-002 Ind. Proy'!AE151</f>
        <v>0</v>
      </c>
      <c r="U19" s="10">
        <f>+'24-03-002 Ind. Proy'!AF151</f>
        <v>0</v>
      </c>
      <c r="V19" s="10">
        <f>+'24-03-002 Ind. Proy'!AG151</f>
        <v>0</v>
      </c>
      <c r="W19" s="10">
        <f>+'24-03-002 Ind. Proy'!AH151</f>
        <v>0</v>
      </c>
      <c r="X19" s="49">
        <f>+'24-03-002 Ind. Proy'!AI151</f>
        <v>0</v>
      </c>
      <c r="Y19" s="49">
        <f>+'24-03-002 Ind. Proy'!AJ151</f>
        <v>0</v>
      </c>
    </row>
    <row r="20" spans="1:25" s="45" customFormat="1" ht="24.75" customHeight="1">
      <c r="A20" s="50" t="s">
        <v>66</v>
      </c>
      <c r="B20" s="10">
        <f>+'24-03-002 Ind. Proy'!J163</f>
        <v>0</v>
      </c>
      <c r="C20" s="10">
        <f>+'24-03-002 Ind. Proy'!K163</f>
        <v>0</v>
      </c>
      <c r="D20" s="10">
        <f>+'24-03-002 Ind. Proy'!M163</f>
        <v>0</v>
      </c>
      <c r="E20" s="10">
        <f>+'24-03-002 Ind. Proy'!N163</f>
        <v>0</v>
      </c>
      <c r="F20" s="10">
        <f>+'24-03-002 Ind. Proy'!O163</f>
        <v>0</v>
      </c>
      <c r="G20" s="10">
        <f>+'24-03-002 Ind. Proy'!R163</f>
        <v>0</v>
      </c>
      <c r="H20" s="10">
        <f>+'24-03-002 Ind. Proy'!S163</f>
        <v>0</v>
      </c>
      <c r="I20" s="10">
        <f>+'24-03-002 Ind. Proy'!T163</f>
        <v>0</v>
      </c>
      <c r="J20" s="10">
        <f>+'24-03-002 Ind. Proy'!U163</f>
        <v>0</v>
      </c>
      <c r="K20" s="10">
        <f>+'24-03-002 Ind. Proy'!V163</f>
        <v>0</v>
      </c>
      <c r="L20" s="10">
        <f>+'24-03-002 Ind. Proy'!W163</f>
        <v>0</v>
      </c>
      <c r="M20" s="10">
        <f>+'24-03-002 Ind. Proy'!X163</f>
        <v>0</v>
      </c>
      <c r="N20" s="10">
        <f>+'24-03-002 Ind. Proy'!Y163</f>
        <v>0</v>
      </c>
      <c r="O20" s="10">
        <f>+'24-03-002 Ind. Proy'!Z163</f>
        <v>0</v>
      </c>
      <c r="P20" s="10">
        <f>+'24-03-002 Ind. Proy'!AA163</f>
        <v>0</v>
      </c>
      <c r="Q20" s="10">
        <f>+'24-03-002 Ind. Proy'!AB163</f>
        <v>0</v>
      </c>
      <c r="R20" s="10">
        <f>+'24-03-002 Ind. Proy'!AC163</f>
        <v>0</v>
      </c>
      <c r="S20" s="10">
        <f>+'24-03-002 Ind. Proy'!AD163</f>
        <v>0</v>
      </c>
      <c r="T20" s="10">
        <f>+'24-03-002 Ind. Proy'!AE163</f>
        <v>0</v>
      </c>
      <c r="U20" s="10">
        <f>+'24-03-002 Ind. Proy'!AF163</f>
        <v>0</v>
      </c>
      <c r="V20" s="10">
        <f>+'24-03-002 Ind. Proy'!AG163</f>
        <v>0</v>
      </c>
      <c r="W20" s="10">
        <f>+'24-03-002 Ind. Proy'!AH163</f>
        <v>0</v>
      </c>
      <c r="X20" s="49">
        <f>+'24-03-002 Ind. Proy'!AI163</f>
        <v>0</v>
      </c>
      <c r="Y20" s="49">
        <f>+'24-03-002 Ind. Proy'!AJ163</f>
        <v>0</v>
      </c>
    </row>
    <row r="21" spans="1:25" s="45" customFormat="1" ht="24.75" customHeight="1">
      <c r="A21" s="50" t="s">
        <v>68</v>
      </c>
      <c r="B21" s="10">
        <f>+'24-03-002 Ind. Proy'!J175</f>
        <v>0</v>
      </c>
      <c r="C21" s="10">
        <f>+'24-03-002 Ind. Proy'!K175</f>
        <v>0</v>
      </c>
      <c r="D21" s="10">
        <f>+'24-03-002 Ind. Proy'!M175</f>
        <v>0</v>
      </c>
      <c r="E21" s="10">
        <f>+'24-03-002 Ind. Proy'!N175</f>
        <v>0</v>
      </c>
      <c r="F21" s="10">
        <f>+'24-03-002 Ind. Proy'!O175</f>
        <v>0</v>
      </c>
      <c r="G21" s="10">
        <f>+'24-03-002 Ind. Proy'!R175</f>
        <v>0</v>
      </c>
      <c r="H21" s="10">
        <f>+'24-03-002 Ind. Proy'!S175</f>
        <v>0</v>
      </c>
      <c r="I21" s="10">
        <f>+'24-03-002 Ind. Proy'!T175</f>
        <v>0</v>
      </c>
      <c r="J21" s="10">
        <f>+'24-03-002 Ind. Proy'!U175</f>
        <v>0</v>
      </c>
      <c r="K21" s="10">
        <f>+'24-03-002 Ind. Proy'!V175</f>
        <v>0</v>
      </c>
      <c r="L21" s="10">
        <f>+'24-03-002 Ind. Proy'!W175</f>
        <v>0</v>
      </c>
      <c r="M21" s="10">
        <f>+'24-03-002 Ind. Proy'!X175</f>
        <v>0</v>
      </c>
      <c r="N21" s="10">
        <f>+'24-03-002 Ind. Proy'!Y175</f>
        <v>0</v>
      </c>
      <c r="O21" s="10">
        <f>+'24-03-002 Ind. Proy'!Z175</f>
        <v>0</v>
      </c>
      <c r="P21" s="10">
        <f>+'24-03-002 Ind. Proy'!AA175</f>
        <v>0</v>
      </c>
      <c r="Q21" s="10">
        <f>+'24-03-002 Ind. Proy'!AB175</f>
        <v>0</v>
      </c>
      <c r="R21" s="10">
        <f>+'24-03-002 Ind. Proy'!AC175</f>
        <v>0</v>
      </c>
      <c r="S21" s="10">
        <f>+'24-03-002 Ind. Proy'!AD175</f>
        <v>0</v>
      </c>
      <c r="T21" s="10">
        <f>+'24-03-002 Ind. Proy'!AE175</f>
        <v>0</v>
      </c>
      <c r="U21" s="10">
        <f>+'24-03-002 Ind. Proy'!AF175</f>
        <v>0</v>
      </c>
      <c r="V21" s="10">
        <f>+'24-03-002 Ind. Proy'!AG175</f>
        <v>0</v>
      </c>
      <c r="W21" s="10">
        <f>+'24-03-002 Ind. Proy'!AH175</f>
        <v>0</v>
      </c>
      <c r="X21" s="49">
        <f>+'24-03-002 Ind. Proy'!AI175</f>
        <v>0</v>
      </c>
      <c r="Y21" s="49">
        <f>+'24-03-002 Ind. Proy'!AJ175</f>
        <v>0</v>
      </c>
    </row>
    <row r="22" spans="1:25" s="45" customFormat="1" ht="24.75" customHeight="1">
      <c r="A22" s="50" t="s">
        <v>70</v>
      </c>
      <c r="B22" s="10">
        <f>+'24-03-002 Ind. Proy'!J187</f>
        <v>0</v>
      </c>
      <c r="C22" s="10">
        <f>+'24-03-002 Ind. Proy'!K187</f>
        <v>0</v>
      </c>
      <c r="D22" s="10">
        <f>+'24-03-002 Ind. Proy'!M187</f>
        <v>0</v>
      </c>
      <c r="E22" s="10">
        <f>+'24-03-002 Ind. Proy'!N187</f>
        <v>0</v>
      </c>
      <c r="F22" s="10">
        <f>+'24-03-002 Ind. Proy'!O187</f>
        <v>0</v>
      </c>
      <c r="G22" s="10">
        <f>+'24-03-002 Ind. Proy'!R187</f>
        <v>0</v>
      </c>
      <c r="H22" s="10">
        <f>+'24-03-002 Ind. Proy'!S187</f>
        <v>0</v>
      </c>
      <c r="I22" s="10">
        <f>+'24-03-002 Ind. Proy'!T187</f>
        <v>0</v>
      </c>
      <c r="J22" s="10">
        <f>+'24-03-002 Ind. Proy'!U187</f>
        <v>0</v>
      </c>
      <c r="K22" s="10">
        <f>+'24-03-002 Ind. Proy'!V187</f>
        <v>0</v>
      </c>
      <c r="L22" s="10">
        <f>+'24-03-002 Ind. Proy'!W187</f>
        <v>0</v>
      </c>
      <c r="M22" s="10">
        <f>+'24-03-002 Ind. Proy'!X187</f>
        <v>0</v>
      </c>
      <c r="N22" s="10">
        <f>+'24-03-002 Ind. Proy'!Y187</f>
        <v>0</v>
      </c>
      <c r="O22" s="10">
        <f>+'24-03-002 Ind. Proy'!Z187</f>
        <v>0</v>
      </c>
      <c r="P22" s="10">
        <f>+'24-03-002 Ind. Proy'!AA187</f>
        <v>0</v>
      </c>
      <c r="Q22" s="10">
        <f>+'24-03-002 Ind. Proy'!AB187</f>
        <v>0</v>
      </c>
      <c r="R22" s="10">
        <f>+'24-03-002 Ind. Proy'!AC187</f>
        <v>0</v>
      </c>
      <c r="S22" s="10">
        <f>+'24-03-002 Ind. Proy'!AD187</f>
        <v>0</v>
      </c>
      <c r="T22" s="10">
        <f>+'24-03-002 Ind. Proy'!AE187</f>
        <v>0</v>
      </c>
      <c r="U22" s="10">
        <f>+'24-03-002 Ind. Proy'!AF187</f>
        <v>0</v>
      </c>
      <c r="V22" s="10">
        <f>+'24-03-002 Ind. Proy'!AG187</f>
        <v>0</v>
      </c>
      <c r="W22" s="10">
        <f>+'24-03-002 Ind. Proy'!AH187</f>
        <v>0</v>
      </c>
      <c r="X22" s="49">
        <f>+'24-03-002 Ind. Proy'!AI187</f>
        <v>0</v>
      </c>
      <c r="Y22" s="49">
        <f>+'24-03-002 Ind. Proy'!AJ187</f>
        <v>0</v>
      </c>
    </row>
    <row r="23" spans="1:25" s="45" customFormat="1" ht="24.75" customHeight="1">
      <c r="A23" s="51" t="s">
        <v>72</v>
      </c>
      <c r="B23" s="10">
        <f>+'24-03-002 Ind. Proy'!J190</f>
        <v>438115000</v>
      </c>
      <c r="C23" s="10">
        <f>+'24-03-002 Ind. Proy'!K190</f>
        <v>0</v>
      </c>
      <c r="D23" s="10">
        <f>+'24-03-002 Ind. Proy'!M190</f>
        <v>0</v>
      </c>
      <c r="E23" s="10">
        <f>+'24-03-002 Ind. Proy'!N190</f>
        <v>0</v>
      </c>
      <c r="F23" s="10">
        <f>+'24-03-002 Ind. Proy'!O190</f>
        <v>0</v>
      </c>
      <c r="G23" s="10">
        <f>+'24-03-002 Ind. Proy'!R190</f>
        <v>0</v>
      </c>
      <c r="H23" s="10">
        <f>+'24-03-002 Ind. Proy'!S190</f>
        <v>0</v>
      </c>
      <c r="I23" s="10">
        <f>+'24-03-002 Ind. Proy'!T190</f>
        <v>0</v>
      </c>
      <c r="J23" s="10">
        <f>+'24-03-002 Ind. Proy'!U190</f>
        <v>0</v>
      </c>
      <c r="K23" s="10">
        <f>+'24-03-002 Ind. Proy'!V190</f>
        <v>0</v>
      </c>
      <c r="L23" s="10">
        <f>+'24-03-002 Ind. Proy'!W190</f>
        <v>0</v>
      </c>
      <c r="M23" s="10">
        <f>+'24-03-002 Ind. Proy'!X190</f>
        <v>0</v>
      </c>
      <c r="N23" s="10">
        <f>+'24-03-002 Ind. Proy'!Y190</f>
        <v>0</v>
      </c>
      <c r="O23" s="10">
        <f>+'24-03-002 Ind. Proy'!Z190</f>
        <v>0</v>
      </c>
      <c r="P23" s="10">
        <f>+'24-03-002 Ind. Proy'!AA190</f>
        <v>0</v>
      </c>
      <c r="Q23" s="10">
        <f>+'24-03-002 Ind. Proy'!AB190</f>
        <v>0</v>
      </c>
      <c r="R23" s="10">
        <f>+'24-03-002 Ind. Proy'!AC190</f>
        <v>0</v>
      </c>
      <c r="S23" s="10">
        <f>+'24-03-002 Ind. Proy'!AD190</f>
        <v>0</v>
      </c>
      <c r="T23" s="10">
        <f>+'24-03-002 Ind. Proy'!AE190</f>
        <v>0</v>
      </c>
      <c r="U23" s="10">
        <f>+'24-03-002 Ind. Proy'!AF190</f>
        <v>0</v>
      </c>
      <c r="V23" s="10">
        <f>+'24-03-002 Ind. Proy'!AG190</f>
        <v>0</v>
      </c>
      <c r="W23" s="10">
        <f>+'24-03-002 Ind. Proy'!AH190</f>
        <v>0</v>
      </c>
      <c r="X23" s="49">
        <f>+'24-03-002 Ind. Proy'!AI190</f>
        <v>0</v>
      </c>
      <c r="Y23" s="49">
        <f>+'24-03-002 Ind. Proy'!AJ190</f>
        <v>0</v>
      </c>
    </row>
    <row r="24" spans="1:25" ht="27.75" customHeight="1">
      <c r="A24" s="163" t="str">
        <f>"TOTAL ASIG."&amp;" "&amp;$A$5</f>
        <v>TOTAL ASIG. 24-03-002 "Fondo Concursable de Iniciativas para la Infancia"</v>
      </c>
      <c r="B24" s="164">
        <f t="shared" ref="B24:W24" si="0">SUM(B8:B23)</f>
        <v>438115000</v>
      </c>
      <c r="C24" s="164">
        <f t="shared" si="0"/>
        <v>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+'24-03-002 Ind. Proy'!AI191</f>
        <v>0</v>
      </c>
      <c r="Y24" s="165">
        <f>'24-03-002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86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2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1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2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1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2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1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2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1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2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1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2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1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2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1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2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1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2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1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2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1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2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1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2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1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2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1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2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1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2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1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2673040000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/>
      <c r="D189" s="55"/>
      <c r="E189" s="67"/>
      <c r="F189" s="63"/>
      <c r="G189" s="63"/>
      <c r="H189" s="68"/>
      <c r="I189" s="2"/>
      <c r="J189" s="116"/>
      <c r="K189" s="58"/>
      <c r="L189" s="1"/>
      <c r="M189" s="57"/>
      <c r="N189" s="64"/>
      <c r="O189" s="57"/>
      <c r="P189" s="53"/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2673040000</v>
      </c>
      <c r="K190" s="147">
        <f>SUM(K189:K189)</f>
        <v>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24-03-003 "Programa de Fortalecimiento Municipal"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2673040000</v>
      </c>
      <c r="K191" s="155">
        <f>+K19+K31+K43+K55+K67+K79+K91+K103+K115+K127+K139+K151+K187+K163+K175+K190</f>
        <v>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</mergeCells>
  <dataValidations count="11"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2" orientation="landscape"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A24" sqref="A24:Y2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+'24-03-003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+'24-03-003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+'24-03-003 Ind. Proy'!A5:U5</f>
        <v>24-03-003 "Programa de Fortalecimiento Municipal"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+'24-03-003 Ind. Proy'!J19</f>
        <v>0</v>
      </c>
      <c r="C8" s="10">
        <f>+'24-03-003 Ind. Proy'!K19</f>
        <v>0</v>
      </c>
      <c r="D8" s="10">
        <f>+'24-03-003 Ind. Proy'!M19</f>
        <v>0</v>
      </c>
      <c r="E8" s="10">
        <f>+'24-03-003 Ind. Proy'!N19</f>
        <v>0</v>
      </c>
      <c r="F8" s="10">
        <f>+'24-03-003 Ind. Proy'!O19</f>
        <v>0</v>
      </c>
      <c r="G8" s="10">
        <f>+'24-03-003 Ind. Proy'!R19</f>
        <v>0</v>
      </c>
      <c r="H8" s="10">
        <f>+'24-03-003 Ind. Proy'!S19</f>
        <v>0</v>
      </c>
      <c r="I8" s="10">
        <f>+'24-03-003 Ind. Proy'!T19</f>
        <v>0</v>
      </c>
      <c r="J8" s="10">
        <f>+'24-03-003 Ind. Proy'!U19</f>
        <v>0</v>
      </c>
      <c r="K8" s="10">
        <f>+'24-03-003 Ind. Proy'!V19</f>
        <v>0</v>
      </c>
      <c r="L8" s="10">
        <f>+'24-03-003 Ind. Proy'!W19</f>
        <v>0</v>
      </c>
      <c r="M8" s="10">
        <f>+'24-03-003 Ind. Proy'!X19</f>
        <v>0</v>
      </c>
      <c r="N8" s="10">
        <f>+'24-03-003 Ind. Proy'!Y19</f>
        <v>0</v>
      </c>
      <c r="O8" s="10">
        <f>+'24-03-003 Ind. Proy'!Z19</f>
        <v>0</v>
      </c>
      <c r="P8" s="10">
        <f>+'24-03-003 Ind. Proy'!AA19</f>
        <v>0</v>
      </c>
      <c r="Q8" s="10">
        <f>+'24-03-003 Ind. Proy'!AB19</f>
        <v>0</v>
      </c>
      <c r="R8" s="10">
        <f>+'24-03-003 Ind. Proy'!AC19</f>
        <v>0</v>
      </c>
      <c r="S8" s="10">
        <f>+'24-03-003 Ind. Proy'!AD19</f>
        <v>0</v>
      </c>
      <c r="T8" s="10">
        <f>+'24-03-003 Ind. Proy'!AE19</f>
        <v>0</v>
      </c>
      <c r="U8" s="10">
        <f>+'24-03-003 Ind. Proy'!AF19</f>
        <v>0</v>
      </c>
      <c r="V8" s="10">
        <f>+'24-03-003 Ind. Proy'!AG19</f>
        <v>0</v>
      </c>
      <c r="W8" s="10">
        <f>+'24-03-003 Ind. Proy'!AH19</f>
        <v>0</v>
      </c>
      <c r="X8" s="49">
        <f>+'24-03-003 Ind. Proy'!AI19</f>
        <v>0</v>
      </c>
      <c r="Y8" s="49">
        <f>+'24-03-003 Ind. Proy'!AJ19</f>
        <v>0</v>
      </c>
    </row>
    <row r="9" spans="1:25" s="45" customFormat="1" ht="24.75" customHeight="1">
      <c r="A9" s="48" t="s">
        <v>44</v>
      </c>
      <c r="B9" s="10">
        <f>+'24-03-003 Ind. Proy'!J31</f>
        <v>0</v>
      </c>
      <c r="C9" s="10">
        <f>+'24-03-003 Ind. Proy'!K31</f>
        <v>0</v>
      </c>
      <c r="D9" s="10">
        <f>+'24-03-003 Ind. Proy'!M31</f>
        <v>0</v>
      </c>
      <c r="E9" s="10">
        <f>+'24-03-003 Ind. Proy'!N31</f>
        <v>0</v>
      </c>
      <c r="F9" s="10">
        <f>+'24-03-003 Ind. Proy'!O31</f>
        <v>0</v>
      </c>
      <c r="G9" s="10">
        <f>+'24-03-003 Ind. Proy'!R31</f>
        <v>0</v>
      </c>
      <c r="H9" s="10">
        <f>+'24-03-003 Ind. Proy'!S31</f>
        <v>0</v>
      </c>
      <c r="I9" s="10">
        <f>+'24-03-003 Ind. Proy'!T31</f>
        <v>0</v>
      </c>
      <c r="J9" s="10">
        <f>+'24-03-003 Ind. Proy'!U31</f>
        <v>0</v>
      </c>
      <c r="K9" s="10">
        <f>+'24-03-003 Ind. Proy'!V31</f>
        <v>0</v>
      </c>
      <c r="L9" s="10">
        <f>+'24-03-003 Ind. Proy'!W31</f>
        <v>0</v>
      </c>
      <c r="M9" s="10">
        <f>+'24-03-003 Ind. Proy'!X31</f>
        <v>0</v>
      </c>
      <c r="N9" s="10">
        <f>+'24-03-003 Ind. Proy'!Y31</f>
        <v>0</v>
      </c>
      <c r="O9" s="10">
        <f>+'24-03-003 Ind. Proy'!Z31</f>
        <v>0</v>
      </c>
      <c r="P9" s="10">
        <f>+'24-03-003 Ind. Proy'!AA31</f>
        <v>0</v>
      </c>
      <c r="Q9" s="10">
        <f>+'24-03-003 Ind. Proy'!AB31</f>
        <v>0</v>
      </c>
      <c r="R9" s="10">
        <f>+'24-03-003 Ind. Proy'!AC31</f>
        <v>0</v>
      </c>
      <c r="S9" s="10">
        <f>+'24-03-003 Ind. Proy'!AD31</f>
        <v>0</v>
      </c>
      <c r="T9" s="10">
        <f>+'24-03-003 Ind. Proy'!AE31</f>
        <v>0</v>
      </c>
      <c r="U9" s="10">
        <f>+'24-03-003 Ind. Proy'!AF31</f>
        <v>0</v>
      </c>
      <c r="V9" s="10">
        <f>+'24-03-003 Ind. Proy'!AG31</f>
        <v>0</v>
      </c>
      <c r="W9" s="10">
        <f>+'24-03-003 Ind. Proy'!AH31</f>
        <v>0</v>
      </c>
      <c r="X9" s="49">
        <f>+'24-03-003 Ind. Proy'!AI31</f>
        <v>0</v>
      </c>
      <c r="Y9" s="49">
        <f>+'24-03-003 Ind. Proy'!AJ31</f>
        <v>0</v>
      </c>
    </row>
    <row r="10" spans="1:25" s="45" customFormat="1" ht="24.75" customHeight="1">
      <c r="A10" s="48" t="s">
        <v>46</v>
      </c>
      <c r="B10" s="10">
        <f>+'24-03-003 Ind. Proy'!J43</f>
        <v>0</v>
      </c>
      <c r="C10" s="10">
        <f>+'24-03-003 Ind. Proy'!K43</f>
        <v>0</v>
      </c>
      <c r="D10" s="10">
        <f>+'24-03-003 Ind. Proy'!M43</f>
        <v>0</v>
      </c>
      <c r="E10" s="10">
        <f>+'24-03-003 Ind. Proy'!N43</f>
        <v>0</v>
      </c>
      <c r="F10" s="10">
        <f>+'24-03-003 Ind. Proy'!O43</f>
        <v>0</v>
      </c>
      <c r="G10" s="10">
        <f>+'24-03-003 Ind. Proy'!R43</f>
        <v>0</v>
      </c>
      <c r="H10" s="10">
        <f>+'24-03-003 Ind. Proy'!S43</f>
        <v>0</v>
      </c>
      <c r="I10" s="10">
        <f>+'24-03-003 Ind. Proy'!T43</f>
        <v>0</v>
      </c>
      <c r="J10" s="10">
        <f>+'24-03-003 Ind. Proy'!U43</f>
        <v>0</v>
      </c>
      <c r="K10" s="10">
        <f>+'24-03-003 Ind. Proy'!V43</f>
        <v>0</v>
      </c>
      <c r="L10" s="10">
        <f>+'24-03-003 Ind. Proy'!W43</f>
        <v>0</v>
      </c>
      <c r="M10" s="10">
        <f>+'24-03-003 Ind. Proy'!X43</f>
        <v>0</v>
      </c>
      <c r="N10" s="10">
        <f>+'24-03-003 Ind. Proy'!Y43</f>
        <v>0</v>
      </c>
      <c r="O10" s="10">
        <f>+'24-03-003 Ind. Proy'!Z43</f>
        <v>0</v>
      </c>
      <c r="P10" s="10">
        <f>+'24-03-003 Ind. Proy'!AA43</f>
        <v>0</v>
      </c>
      <c r="Q10" s="10">
        <f>+'24-03-003 Ind. Proy'!AB43</f>
        <v>0</v>
      </c>
      <c r="R10" s="10">
        <f>+'24-03-003 Ind. Proy'!AC43</f>
        <v>0</v>
      </c>
      <c r="S10" s="10">
        <f>+'24-03-003 Ind. Proy'!AD43</f>
        <v>0</v>
      </c>
      <c r="T10" s="10">
        <f>+'24-03-003 Ind. Proy'!AE43</f>
        <v>0</v>
      </c>
      <c r="U10" s="10">
        <f>+'24-03-003 Ind. Proy'!AF43</f>
        <v>0</v>
      </c>
      <c r="V10" s="10">
        <f>+'24-03-003 Ind. Proy'!AG43</f>
        <v>0</v>
      </c>
      <c r="W10" s="10">
        <f>+'24-03-003 Ind. Proy'!AH43</f>
        <v>0</v>
      </c>
      <c r="X10" s="49">
        <f>+'24-03-003 Ind. Proy'!AI43</f>
        <v>0</v>
      </c>
      <c r="Y10" s="49">
        <f>+'24-03-003 Ind. Proy'!AJ43</f>
        <v>0</v>
      </c>
    </row>
    <row r="11" spans="1:25" s="45" customFormat="1" ht="24.75" customHeight="1">
      <c r="A11" s="48" t="s">
        <v>48</v>
      </c>
      <c r="B11" s="10">
        <f>+'24-03-003 Ind. Proy'!J55</f>
        <v>0</v>
      </c>
      <c r="C11" s="10">
        <f>+'24-03-003 Ind. Proy'!K55</f>
        <v>0</v>
      </c>
      <c r="D11" s="10">
        <f>+'24-03-003 Ind. Proy'!M55</f>
        <v>0</v>
      </c>
      <c r="E11" s="10">
        <f>+'24-03-003 Ind. Proy'!N55</f>
        <v>0</v>
      </c>
      <c r="F11" s="10">
        <f>+'24-03-003 Ind. Proy'!O55</f>
        <v>0</v>
      </c>
      <c r="G11" s="10">
        <f>+'24-03-003 Ind. Proy'!R55</f>
        <v>0</v>
      </c>
      <c r="H11" s="10">
        <f>+'24-03-003 Ind. Proy'!S55</f>
        <v>0</v>
      </c>
      <c r="I11" s="10">
        <f>+'24-03-003 Ind. Proy'!T55</f>
        <v>0</v>
      </c>
      <c r="J11" s="10">
        <f>+'24-03-003 Ind. Proy'!U55</f>
        <v>0</v>
      </c>
      <c r="K11" s="10">
        <f>+'24-03-003 Ind. Proy'!V55</f>
        <v>0</v>
      </c>
      <c r="L11" s="10">
        <f>+'24-03-003 Ind. Proy'!W55</f>
        <v>0</v>
      </c>
      <c r="M11" s="10">
        <f>+'24-03-003 Ind. Proy'!X55</f>
        <v>0</v>
      </c>
      <c r="N11" s="10">
        <f>+'24-03-003 Ind. Proy'!Y55</f>
        <v>0</v>
      </c>
      <c r="O11" s="10">
        <f>+'24-03-003 Ind. Proy'!Z55</f>
        <v>0</v>
      </c>
      <c r="P11" s="10">
        <f>+'24-03-003 Ind. Proy'!AA55</f>
        <v>0</v>
      </c>
      <c r="Q11" s="10">
        <f>+'24-03-003 Ind. Proy'!AB55</f>
        <v>0</v>
      </c>
      <c r="R11" s="10">
        <f>+'24-03-003 Ind. Proy'!AC55</f>
        <v>0</v>
      </c>
      <c r="S11" s="10">
        <f>+'24-03-003 Ind. Proy'!AD55</f>
        <v>0</v>
      </c>
      <c r="T11" s="10">
        <f>+'24-03-003 Ind. Proy'!AE55</f>
        <v>0</v>
      </c>
      <c r="U11" s="10">
        <f>+'24-03-003 Ind. Proy'!AF55</f>
        <v>0</v>
      </c>
      <c r="V11" s="10">
        <f>+'24-03-003 Ind. Proy'!AG55</f>
        <v>0</v>
      </c>
      <c r="W11" s="10">
        <f>+'24-03-003 Ind. Proy'!AH55</f>
        <v>0</v>
      </c>
      <c r="X11" s="49">
        <f>+'24-03-003 Ind. Proy'!AI55</f>
        <v>0</v>
      </c>
      <c r="Y11" s="49">
        <f>+'24-03-003 Ind. Proy'!AJ55</f>
        <v>0</v>
      </c>
    </row>
    <row r="12" spans="1:25" s="45" customFormat="1" ht="24.75" customHeight="1">
      <c r="A12" s="48" t="s">
        <v>50</v>
      </c>
      <c r="B12" s="10">
        <f>+'24-03-003 Ind. Proy'!J67</f>
        <v>0</v>
      </c>
      <c r="C12" s="10">
        <f>+'24-03-003 Ind. Proy'!K67</f>
        <v>0</v>
      </c>
      <c r="D12" s="10">
        <f>+'24-03-003 Ind. Proy'!M67</f>
        <v>0</v>
      </c>
      <c r="E12" s="10">
        <f>+'24-03-003 Ind. Proy'!N67</f>
        <v>0</v>
      </c>
      <c r="F12" s="10">
        <f>+'24-03-003 Ind. Proy'!O67</f>
        <v>0</v>
      </c>
      <c r="G12" s="10">
        <f>+'24-03-003 Ind. Proy'!R67</f>
        <v>0</v>
      </c>
      <c r="H12" s="10">
        <f>+'24-03-003 Ind. Proy'!S67</f>
        <v>0</v>
      </c>
      <c r="I12" s="10">
        <f>+'24-03-003 Ind. Proy'!T67</f>
        <v>0</v>
      </c>
      <c r="J12" s="10">
        <f>+'24-03-003 Ind. Proy'!U67</f>
        <v>0</v>
      </c>
      <c r="K12" s="10">
        <f>+'24-03-003 Ind. Proy'!V67</f>
        <v>0</v>
      </c>
      <c r="L12" s="10">
        <f>+'24-03-003 Ind. Proy'!W67</f>
        <v>0</v>
      </c>
      <c r="M12" s="10">
        <f>+'24-03-003 Ind. Proy'!X67</f>
        <v>0</v>
      </c>
      <c r="N12" s="10">
        <f>+'24-03-003 Ind. Proy'!Y67</f>
        <v>0</v>
      </c>
      <c r="O12" s="10">
        <f>+'24-03-003 Ind. Proy'!Z67</f>
        <v>0</v>
      </c>
      <c r="P12" s="10">
        <f>+'24-03-003 Ind. Proy'!AA67</f>
        <v>0</v>
      </c>
      <c r="Q12" s="10">
        <f>+'24-03-003 Ind. Proy'!AB67</f>
        <v>0</v>
      </c>
      <c r="R12" s="10">
        <f>+'24-03-003 Ind. Proy'!AC67</f>
        <v>0</v>
      </c>
      <c r="S12" s="10">
        <f>+'24-03-003 Ind. Proy'!AD67</f>
        <v>0</v>
      </c>
      <c r="T12" s="10">
        <f>+'24-03-003 Ind. Proy'!AE67</f>
        <v>0</v>
      </c>
      <c r="U12" s="10">
        <f>+'24-03-003 Ind. Proy'!AF67</f>
        <v>0</v>
      </c>
      <c r="V12" s="10">
        <f>+'24-03-003 Ind. Proy'!AG67</f>
        <v>0</v>
      </c>
      <c r="W12" s="10">
        <f>+'24-03-003 Ind. Proy'!AH67</f>
        <v>0</v>
      </c>
      <c r="X12" s="49">
        <f>+'24-03-003 Ind. Proy'!AI67</f>
        <v>0</v>
      </c>
      <c r="Y12" s="49">
        <f>+'24-03-003 Ind. Proy'!AJ67</f>
        <v>0</v>
      </c>
    </row>
    <row r="13" spans="1:25" s="45" customFormat="1" ht="24.75" customHeight="1">
      <c r="A13" s="48" t="s">
        <v>52</v>
      </c>
      <c r="B13" s="10">
        <f>+'24-03-003 Ind. Proy'!J79</f>
        <v>0</v>
      </c>
      <c r="C13" s="10">
        <f>+'24-03-003 Ind. Proy'!K79</f>
        <v>0</v>
      </c>
      <c r="D13" s="10">
        <f>+'24-03-003 Ind. Proy'!M79</f>
        <v>0</v>
      </c>
      <c r="E13" s="10">
        <f>+'24-03-003 Ind. Proy'!N79</f>
        <v>0</v>
      </c>
      <c r="F13" s="10">
        <f>+'24-03-003 Ind. Proy'!O79</f>
        <v>0</v>
      </c>
      <c r="G13" s="10">
        <f>+'24-03-003 Ind. Proy'!R79</f>
        <v>0</v>
      </c>
      <c r="H13" s="10">
        <f>+'24-03-003 Ind. Proy'!S79</f>
        <v>0</v>
      </c>
      <c r="I13" s="10">
        <f>+'24-03-003 Ind. Proy'!T79</f>
        <v>0</v>
      </c>
      <c r="J13" s="10">
        <f>+'24-03-003 Ind. Proy'!U79</f>
        <v>0</v>
      </c>
      <c r="K13" s="10">
        <f>+'24-03-003 Ind. Proy'!V79</f>
        <v>0</v>
      </c>
      <c r="L13" s="10">
        <f>+'24-03-003 Ind. Proy'!W79</f>
        <v>0</v>
      </c>
      <c r="M13" s="10">
        <f>+'24-03-003 Ind. Proy'!X79</f>
        <v>0</v>
      </c>
      <c r="N13" s="10">
        <f>+'24-03-003 Ind. Proy'!Y79</f>
        <v>0</v>
      </c>
      <c r="O13" s="10">
        <f>+'24-03-003 Ind. Proy'!Z79</f>
        <v>0</v>
      </c>
      <c r="P13" s="10">
        <f>+'24-03-003 Ind. Proy'!AA79</f>
        <v>0</v>
      </c>
      <c r="Q13" s="10">
        <f>+'24-03-003 Ind. Proy'!AB79</f>
        <v>0</v>
      </c>
      <c r="R13" s="10">
        <f>+'24-03-003 Ind. Proy'!AC79</f>
        <v>0</v>
      </c>
      <c r="S13" s="10">
        <f>+'24-03-003 Ind. Proy'!AD79</f>
        <v>0</v>
      </c>
      <c r="T13" s="10">
        <f>+'24-03-003 Ind. Proy'!AE79</f>
        <v>0</v>
      </c>
      <c r="U13" s="10">
        <f>+'24-03-003 Ind. Proy'!AF79</f>
        <v>0</v>
      </c>
      <c r="V13" s="10">
        <f>+'24-03-003 Ind. Proy'!AG79</f>
        <v>0</v>
      </c>
      <c r="W13" s="10">
        <f>+'24-03-003 Ind. Proy'!AH79</f>
        <v>0</v>
      </c>
      <c r="X13" s="49">
        <f>+'24-03-003 Ind. Proy'!AI79</f>
        <v>0</v>
      </c>
      <c r="Y13" s="49">
        <f>+'24-03-003 Ind. Proy'!AJ79</f>
        <v>0</v>
      </c>
    </row>
    <row r="14" spans="1:25" s="45" customFormat="1" ht="24.75" customHeight="1">
      <c r="A14" s="48" t="s">
        <v>54</v>
      </c>
      <c r="B14" s="10">
        <f>+'24-03-003 Ind. Proy'!J91</f>
        <v>0</v>
      </c>
      <c r="C14" s="10">
        <f>+'24-03-003 Ind. Proy'!K91</f>
        <v>0</v>
      </c>
      <c r="D14" s="10">
        <f>+'24-03-003 Ind. Proy'!M91</f>
        <v>0</v>
      </c>
      <c r="E14" s="10">
        <f>+'24-03-003 Ind. Proy'!N91</f>
        <v>0</v>
      </c>
      <c r="F14" s="10">
        <f>+'24-03-003 Ind. Proy'!O91</f>
        <v>0</v>
      </c>
      <c r="G14" s="10">
        <f>+'24-03-003 Ind. Proy'!R91</f>
        <v>0</v>
      </c>
      <c r="H14" s="10">
        <f>+'24-03-003 Ind. Proy'!S91</f>
        <v>0</v>
      </c>
      <c r="I14" s="10">
        <f>+'24-03-003 Ind. Proy'!T91</f>
        <v>0</v>
      </c>
      <c r="J14" s="10">
        <f>+'24-03-003 Ind. Proy'!U91</f>
        <v>0</v>
      </c>
      <c r="K14" s="10">
        <f>+'24-03-003 Ind. Proy'!V91</f>
        <v>0</v>
      </c>
      <c r="L14" s="10">
        <f>+'24-03-003 Ind. Proy'!W91</f>
        <v>0</v>
      </c>
      <c r="M14" s="10">
        <f>+'24-03-003 Ind. Proy'!X91</f>
        <v>0</v>
      </c>
      <c r="N14" s="10">
        <f>+'24-03-003 Ind. Proy'!Y91</f>
        <v>0</v>
      </c>
      <c r="O14" s="10">
        <f>+'24-03-003 Ind. Proy'!Z91</f>
        <v>0</v>
      </c>
      <c r="P14" s="10">
        <f>+'24-03-003 Ind. Proy'!AA91</f>
        <v>0</v>
      </c>
      <c r="Q14" s="10">
        <f>+'24-03-003 Ind. Proy'!AB91</f>
        <v>0</v>
      </c>
      <c r="R14" s="10">
        <f>+'24-03-003 Ind. Proy'!AC91</f>
        <v>0</v>
      </c>
      <c r="S14" s="10">
        <f>+'24-03-003 Ind. Proy'!AD91</f>
        <v>0</v>
      </c>
      <c r="T14" s="10">
        <f>+'24-03-003 Ind. Proy'!AE91</f>
        <v>0</v>
      </c>
      <c r="U14" s="10">
        <f>+'24-03-003 Ind. Proy'!AF91</f>
        <v>0</v>
      </c>
      <c r="V14" s="10">
        <f>+'24-03-003 Ind. Proy'!AG91</f>
        <v>0</v>
      </c>
      <c r="W14" s="10">
        <f>+'24-03-003 Ind. Proy'!AH91</f>
        <v>0</v>
      </c>
      <c r="X14" s="49">
        <f>+'24-03-003 Ind. Proy'!AI91</f>
        <v>0</v>
      </c>
      <c r="Y14" s="49">
        <f>+'24-03-003 Ind. Proy'!AJ91</f>
        <v>0</v>
      </c>
    </row>
    <row r="15" spans="1:25" s="45" customFormat="1" ht="24.75" customHeight="1">
      <c r="A15" s="48" t="s">
        <v>56</v>
      </c>
      <c r="B15" s="10">
        <f>+'24-03-003 Ind. Proy'!J103</f>
        <v>0</v>
      </c>
      <c r="C15" s="10">
        <f>+'24-03-003 Ind. Proy'!K103</f>
        <v>0</v>
      </c>
      <c r="D15" s="10">
        <f>+'24-03-003 Ind. Proy'!M103</f>
        <v>0</v>
      </c>
      <c r="E15" s="10">
        <f>+'24-03-003 Ind. Proy'!N103</f>
        <v>0</v>
      </c>
      <c r="F15" s="10">
        <f>+'24-03-003 Ind. Proy'!O103</f>
        <v>0</v>
      </c>
      <c r="G15" s="10">
        <f>+'24-03-003 Ind. Proy'!R103</f>
        <v>0</v>
      </c>
      <c r="H15" s="10">
        <f>+'24-03-003 Ind. Proy'!S103</f>
        <v>0</v>
      </c>
      <c r="I15" s="10">
        <f>+'24-03-003 Ind. Proy'!T103</f>
        <v>0</v>
      </c>
      <c r="J15" s="10">
        <f>+'24-03-003 Ind. Proy'!U103</f>
        <v>0</v>
      </c>
      <c r="K15" s="10">
        <f>+'24-03-003 Ind. Proy'!V103</f>
        <v>0</v>
      </c>
      <c r="L15" s="10">
        <f>+'24-03-003 Ind. Proy'!W103</f>
        <v>0</v>
      </c>
      <c r="M15" s="10">
        <f>+'24-03-003 Ind. Proy'!X103</f>
        <v>0</v>
      </c>
      <c r="N15" s="10">
        <f>+'24-03-003 Ind. Proy'!Y103</f>
        <v>0</v>
      </c>
      <c r="O15" s="10">
        <f>+'24-03-003 Ind. Proy'!Z103</f>
        <v>0</v>
      </c>
      <c r="P15" s="10">
        <f>+'24-03-003 Ind. Proy'!AA103</f>
        <v>0</v>
      </c>
      <c r="Q15" s="10">
        <f>+'24-03-003 Ind. Proy'!AB103</f>
        <v>0</v>
      </c>
      <c r="R15" s="10">
        <f>+'24-03-003 Ind. Proy'!AC103</f>
        <v>0</v>
      </c>
      <c r="S15" s="10">
        <f>+'24-03-003 Ind. Proy'!AD103</f>
        <v>0</v>
      </c>
      <c r="T15" s="10">
        <f>+'24-03-003 Ind. Proy'!AE103</f>
        <v>0</v>
      </c>
      <c r="U15" s="10">
        <f>+'24-03-003 Ind. Proy'!AF103</f>
        <v>0</v>
      </c>
      <c r="V15" s="10">
        <f>+'24-03-003 Ind. Proy'!AG103</f>
        <v>0</v>
      </c>
      <c r="W15" s="10">
        <f>+'24-03-003 Ind. Proy'!AH103</f>
        <v>0</v>
      </c>
      <c r="X15" s="49">
        <f>+'24-03-003 Ind. Proy'!AI103</f>
        <v>0</v>
      </c>
      <c r="Y15" s="49">
        <f>+'24-03-003 Ind. Proy'!AJ103</f>
        <v>0</v>
      </c>
    </row>
    <row r="16" spans="1:25" s="45" customFormat="1" ht="24.75" customHeight="1">
      <c r="A16" s="48" t="s">
        <v>58</v>
      </c>
      <c r="B16" s="10">
        <f>+'24-03-003 Ind. Proy'!J115</f>
        <v>0</v>
      </c>
      <c r="C16" s="10">
        <f>+'24-03-003 Ind. Proy'!K115</f>
        <v>0</v>
      </c>
      <c r="D16" s="10">
        <f>+'24-03-003 Ind. Proy'!M115</f>
        <v>0</v>
      </c>
      <c r="E16" s="10">
        <f>+'24-03-003 Ind. Proy'!N115</f>
        <v>0</v>
      </c>
      <c r="F16" s="10">
        <f>+'24-03-003 Ind. Proy'!O115</f>
        <v>0</v>
      </c>
      <c r="G16" s="10">
        <f>+'24-03-003 Ind. Proy'!R115</f>
        <v>0</v>
      </c>
      <c r="H16" s="10">
        <f>+'24-03-003 Ind. Proy'!S115</f>
        <v>0</v>
      </c>
      <c r="I16" s="10">
        <f>+'24-03-003 Ind. Proy'!T115</f>
        <v>0</v>
      </c>
      <c r="J16" s="10">
        <f>+'24-03-003 Ind. Proy'!U115</f>
        <v>0</v>
      </c>
      <c r="K16" s="10">
        <f>+'24-03-003 Ind. Proy'!V115</f>
        <v>0</v>
      </c>
      <c r="L16" s="10">
        <f>+'24-03-003 Ind. Proy'!W115</f>
        <v>0</v>
      </c>
      <c r="M16" s="10">
        <f>+'24-03-003 Ind. Proy'!X115</f>
        <v>0</v>
      </c>
      <c r="N16" s="10">
        <f>+'24-03-003 Ind. Proy'!Y115</f>
        <v>0</v>
      </c>
      <c r="O16" s="10">
        <f>+'24-03-003 Ind. Proy'!Z115</f>
        <v>0</v>
      </c>
      <c r="P16" s="10">
        <f>+'24-03-003 Ind. Proy'!AA115</f>
        <v>0</v>
      </c>
      <c r="Q16" s="10">
        <f>+'24-03-003 Ind. Proy'!AB115</f>
        <v>0</v>
      </c>
      <c r="R16" s="10">
        <f>+'24-03-003 Ind. Proy'!AC115</f>
        <v>0</v>
      </c>
      <c r="S16" s="10">
        <f>+'24-03-003 Ind. Proy'!AD115</f>
        <v>0</v>
      </c>
      <c r="T16" s="10">
        <f>+'24-03-003 Ind. Proy'!AE115</f>
        <v>0</v>
      </c>
      <c r="U16" s="10">
        <f>+'24-03-003 Ind. Proy'!AF115</f>
        <v>0</v>
      </c>
      <c r="V16" s="10">
        <f>+'24-03-003 Ind. Proy'!AG115</f>
        <v>0</v>
      </c>
      <c r="W16" s="10">
        <f>+'24-03-003 Ind. Proy'!AH115</f>
        <v>0</v>
      </c>
      <c r="X16" s="49">
        <f>+'24-03-003 Ind. Proy'!AI115</f>
        <v>0</v>
      </c>
      <c r="Y16" s="49">
        <f>+'24-03-003 Ind. Proy'!AJ115</f>
        <v>0</v>
      </c>
    </row>
    <row r="17" spans="1:25" s="45" customFormat="1" ht="24.75" customHeight="1">
      <c r="A17" s="48" t="s">
        <v>60</v>
      </c>
      <c r="B17" s="10">
        <f>+'24-03-003 Ind. Proy'!J127</f>
        <v>0</v>
      </c>
      <c r="C17" s="10">
        <f>+'24-03-003 Ind. Proy'!K127</f>
        <v>0</v>
      </c>
      <c r="D17" s="10">
        <f>+'24-03-003 Ind. Proy'!M127</f>
        <v>0</v>
      </c>
      <c r="E17" s="10">
        <f>+'24-03-003 Ind. Proy'!N127</f>
        <v>0</v>
      </c>
      <c r="F17" s="10">
        <f>+'24-03-003 Ind. Proy'!O127</f>
        <v>0</v>
      </c>
      <c r="G17" s="10">
        <f>+'24-03-003 Ind. Proy'!R127</f>
        <v>0</v>
      </c>
      <c r="H17" s="10">
        <f>+'24-03-003 Ind. Proy'!S127</f>
        <v>0</v>
      </c>
      <c r="I17" s="10">
        <f>+'24-03-003 Ind. Proy'!T127</f>
        <v>0</v>
      </c>
      <c r="J17" s="10">
        <f>+'24-03-003 Ind. Proy'!U127</f>
        <v>0</v>
      </c>
      <c r="K17" s="10">
        <f>+'24-03-003 Ind. Proy'!V127</f>
        <v>0</v>
      </c>
      <c r="L17" s="10">
        <f>+'24-03-003 Ind. Proy'!W127</f>
        <v>0</v>
      </c>
      <c r="M17" s="10">
        <f>+'24-03-003 Ind. Proy'!X127</f>
        <v>0</v>
      </c>
      <c r="N17" s="10">
        <f>+'24-03-003 Ind. Proy'!Y127</f>
        <v>0</v>
      </c>
      <c r="O17" s="10">
        <f>+'24-03-003 Ind. Proy'!Z127</f>
        <v>0</v>
      </c>
      <c r="P17" s="10">
        <f>+'24-03-003 Ind. Proy'!AA127</f>
        <v>0</v>
      </c>
      <c r="Q17" s="10">
        <f>+'24-03-003 Ind. Proy'!AB127</f>
        <v>0</v>
      </c>
      <c r="R17" s="10">
        <f>+'24-03-003 Ind. Proy'!AC127</f>
        <v>0</v>
      </c>
      <c r="S17" s="10">
        <f>+'24-03-003 Ind. Proy'!AD127</f>
        <v>0</v>
      </c>
      <c r="T17" s="10">
        <f>+'24-03-003 Ind. Proy'!AE127</f>
        <v>0</v>
      </c>
      <c r="U17" s="10">
        <f>+'24-03-003 Ind. Proy'!AF127</f>
        <v>0</v>
      </c>
      <c r="V17" s="10">
        <f>+'24-03-003 Ind. Proy'!AG127</f>
        <v>0</v>
      </c>
      <c r="W17" s="10">
        <f>+'24-03-003 Ind. Proy'!AH127</f>
        <v>0</v>
      </c>
      <c r="X17" s="49" t="e">
        <f>+'24-03-003 Ind. Proy'!#REF!</f>
        <v>#REF!</v>
      </c>
      <c r="Y17" s="49">
        <f>+'24-03-003 Ind. Proy'!AJ116</f>
        <v>0</v>
      </c>
    </row>
    <row r="18" spans="1:25" s="45" customFormat="1" ht="24.75" customHeight="1">
      <c r="A18" s="48" t="s">
        <v>62</v>
      </c>
      <c r="B18" s="10">
        <f>+'24-03-003 Ind. Proy'!J139</f>
        <v>0</v>
      </c>
      <c r="C18" s="10">
        <f>+'24-03-003 Ind. Proy'!K139</f>
        <v>0</v>
      </c>
      <c r="D18" s="10">
        <f>+'24-03-003 Ind. Proy'!M139</f>
        <v>0</v>
      </c>
      <c r="E18" s="10">
        <f>+'24-03-003 Ind. Proy'!N139</f>
        <v>0</v>
      </c>
      <c r="F18" s="10">
        <f>+'24-03-003 Ind. Proy'!O139</f>
        <v>0</v>
      </c>
      <c r="G18" s="10">
        <f>+'24-03-003 Ind. Proy'!R139</f>
        <v>0</v>
      </c>
      <c r="H18" s="10">
        <f>+'24-03-003 Ind. Proy'!S139</f>
        <v>0</v>
      </c>
      <c r="I18" s="10">
        <f>+'24-03-003 Ind. Proy'!T139</f>
        <v>0</v>
      </c>
      <c r="J18" s="10">
        <f>+'24-03-003 Ind. Proy'!U139</f>
        <v>0</v>
      </c>
      <c r="K18" s="10">
        <f>+'24-03-003 Ind. Proy'!V139</f>
        <v>0</v>
      </c>
      <c r="L18" s="10">
        <f>+'24-03-003 Ind. Proy'!W139</f>
        <v>0</v>
      </c>
      <c r="M18" s="10">
        <f>+'24-03-003 Ind. Proy'!X139</f>
        <v>0</v>
      </c>
      <c r="N18" s="10">
        <f>+'24-03-003 Ind. Proy'!Y139</f>
        <v>0</v>
      </c>
      <c r="O18" s="10">
        <f>+'24-03-003 Ind. Proy'!Z139</f>
        <v>0</v>
      </c>
      <c r="P18" s="10">
        <f>+'24-03-003 Ind. Proy'!AA139</f>
        <v>0</v>
      </c>
      <c r="Q18" s="10">
        <f>+'24-03-003 Ind. Proy'!AB139</f>
        <v>0</v>
      </c>
      <c r="R18" s="10">
        <f>+'24-03-003 Ind. Proy'!AC139</f>
        <v>0</v>
      </c>
      <c r="S18" s="10">
        <f>+'24-03-003 Ind. Proy'!AD139</f>
        <v>0</v>
      </c>
      <c r="T18" s="10">
        <f>+'24-03-003 Ind. Proy'!AE139</f>
        <v>0</v>
      </c>
      <c r="U18" s="10">
        <f>+'24-03-003 Ind. Proy'!AF139</f>
        <v>0</v>
      </c>
      <c r="V18" s="10">
        <f>+'24-03-003 Ind. Proy'!AG139</f>
        <v>0</v>
      </c>
      <c r="W18" s="10">
        <f>+'24-03-003 Ind. Proy'!AH139</f>
        <v>0</v>
      </c>
      <c r="X18" s="49">
        <f>+'24-03-003 Ind. Proy'!AI139</f>
        <v>0</v>
      </c>
      <c r="Y18" s="49">
        <f>+'24-03-003 Ind. Proy'!AJ139</f>
        <v>0</v>
      </c>
    </row>
    <row r="19" spans="1:25" s="45" customFormat="1" ht="24.75" customHeight="1">
      <c r="A19" s="48" t="s">
        <v>64</v>
      </c>
      <c r="B19" s="10">
        <f>+'24-03-003 Ind. Proy'!J151</f>
        <v>0</v>
      </c>
      <c r="C19" s="10">
        <f>+'24-03-003 Ind. Proy'!K151</f>
        <v>0</v>
      </c>
      <c r="D19" s="10">
        <f>+'24-03-003 Ind. Proy'!M151</f>
        <v>0</v>
      </c>
      <c r="E19" s="10">
        <f>+'24-03-003 Ind. Proy'!N151</f>
        <v>0</v>
      </c>
      <c r="F19" s="10">
        <f>+'24-03-003 Ind. Proy'!O151</f>
        <v>0</v>
      </c>
      <c r="G19" s="10">
        <f>+'24-03-003 Ind. Proy'!R151</f>
        <v>0</v>
      </c>
      <c r="H19" s="10">
        <f>+'24-03-003 Ind. Proy'!S151</f>
        <v>0</v>
      </c>
      <c r="I19" s="10">
        <f>+'24-03-003 Ind. Proy'!T151</f>
        <v>0</v>
      </c>
      <c r="J19" s="10">
        <f>+'24-03-003 Ind. Proy'!U151</f>
        <v>0</v>
      </c>
      <c r="K19" s="10">
        <f>+'24-03-003 Ind. Proy'!V151</f>
        <v>0</v>
      </c>
      <c r="L19" s="10">
        <f>+'24-03-003 Ind. Proy'!W151</f>
        <v>0</v>
      </c>
      <c r="M19" s="10">
        <f>+'24-03-003 Ind. Proy'!X151</f>
        <v>0</v>
      </c>
      <c r="N19" s="10">
        <f>+'24-03-003 Ind. Proy'!Y151</f>
        <v>0</v>
      </c>
      <c r="O19" s="10">
        <f>+'24-03-003 Ind. Proy'!Z151</f>
        <v>0</v>
      </c>
      <c r="P19" s="10">
        <f>+'24-03-003 Ind. Proy'!AA151</f>
        <v>0</v>
      </c>
      <c r="Q19" s="10">
        <f>+'24-03-003 Ind. Proy'!AB151</f>
        <v>0</v>
      </c>
      <c r="R19" s="10">
        <f>+'24-03-003 Ind. Proy'!AC151</f>
        <v>0</v>
      </c>
      <c r="S19" s="10">
        <f>+'24-03-003 Ind. Proy'!AD151</f>
        <v>0</v>
      </c>
      <c r="T19" s="10">
        <f>+'24-03-003 Ind. Proy'!AE151</f>
        <v>0</v>
      </c>
      <c r="U19" s="10">
        <f>+'24-03-003 Ind. Proy'!AF151</f>
        <v>0</v>
      </c>
      <c r="V19" s="10">
        <f>+'24-03-003 Ind. Proy'!AG151</f>
        <v>0</v>
      </c>
      <c r="W19" s="10">
        <f>+'24-03-003 Ind. Proy'!AH151</f>
        <v>0</v>
      </c>
      <c r="X19" s="49">
        <f>+'24-03-003 Ind. Proy'!AI151</f>
        <v>0</v>
      </c>
      <c r="Y19" s="49">
        <f>+'24-03-003 Ind. Proy'!AJ151</f>
        <v>0</v>
      </c>
    </row>
    <row r="20" spans="1:25" s="45" customFormat="1" ht="24.75" customHeight="1">
      <c r="A20" s="50" t="s">
        <v>66</v>
      </c>
      <c r="B20" s="10">
        <f>+'24-03-003 Ind. Proy'!J163</f>
        <v>0</v>
      </c>
      <c r="C20" s="10">
        <f>+'24-03-003 Ind. Proy'!K163</f>
        <v>0</v>
      </c>
      <c r="D20" s="10">
        <f>+'24-03-003 Ind. Proy'!M163</f>
        <v>0</v>
      </c>
      <c r="E20" s="10">
        <f>+'24-03-003 Ind. Proy'!N163</f>
        <v>0</v>
      </c>
      <c r="F20" s="10">
        <f>+'24-03-003 Ind. Proy'!O163</f>
        <v>0</v>
      </c>
      <c r="G20" s="10">
        <f>+'24-03-003 Ind. Proy'!R163</f>
        <v>0</v>
      </c>
      <c r="H20" s="10">
        <f>+'24-03-003 Ind. Proy'!S163</f>
        <v>0</v>
      </c>
      <c r="I20" s="10">
        <f>+'24-03-003 Ind. Proy'!T163</f>
        <v>0</v>
      </c>
      <c r="J20" s="10">
        <f>+'24-03-003 Ind. Proy'!U163</f>
        <v>0</v>
      </c>
      <c r="K20" s="10">
        <f>+'24-03-003 Ind. Proy'!V163</f>
        <v>0</v>
      </c>
      <c r="L20" s="10">
        <f>+'24-03-003 Ind. Proy'!W163</f>
        <v>0</v>
      </c>
      <c r="M20" s="10">
        <f>+'24-03-003 Ind. Proy'!X163</f>
        <v>0</v>
      </c>
      <c r="N20" s="10">
        <f>+'24-03-003 Ind. Proy'!Y163</f>
        <v>0</v>
      </c>
      <c r="O20" s="10">
        <f>+'24-03-003 Ind. Proy'!Z163</f>
        <v>0</v>
      </c>
      <c r="P20" s="10">
        <f>+'24-03-003 Ind. Proy'!AA163</f>
        <v>0</v>
      </c>
      <c r="Q20" s="10">
        <f>+'24-03-003 Ind. Proy'!AB163</f>
        <v>0</v>
      </c>
      <c r="R20" s="10">
        <f>+'24-03-003 Ind. Proy'!AC163</f>
        <v>0</v>
      </c>
      <c r="S20" s="10">
        <f>+'24-03-003 Ind. Proy'!AD163</f>
        <v>0</v>
      </c>
      <c r="T20" s="10">
        <f>+'24-03-003 Ind. Proy'!AE163</f>
        <v>0</v>
      </c>
      <c r="U20" s="10">
        <f>+'24-03-003 Ind. Proy'!AF163</f>
        <v>0</v>
      </c>
      <c r="V20" s="10">
        <f>+'24-03-003 Ind. Proy'!AG163</f>
        <v>0</v>
      </c>
      <c r="W20" s="10">
        <f>+'24-03-003 Ind. Proy'!AH163</f>
        <v>0</v>
      </c>
      <c r="X20" s="49">
        <f>+'24-03-003 Ind. Proy'!AI163</f>
        <v>0</v>
      </c>
      <c r="Y20" s="49">
        <f>+'24-03-003 Ind. Proy'!AJ163</f>
        <v>0</v>
      </c>
    </row>
    <row r="21" spans="1:25" s="45" customFormat="1" ht="24.75" customHeight="1">
      <c r="A21" s="50" t="s">
        <v>68</v>
      </c>
      <c r="B21" s="10">
        <f>+'24-03-003 Ind. Proy'!J175</f>
        <v>0</v>
      </c>
      <c r="C21" s="10">
        <f>+'24-03-003 Ind. Proy'!K175</f>
        <v>0</v>
      </c>
      <c r="D21" s="10">
        <f>+'24-03-003 Ind. Proy'!M175</f>
        <v>0</v>
      </c>
      <c r="E21" s="10">
        <f>+'24-03-003 Ind. Proy'!N175</f>
        <v>0</v>
      </c>
      <c r="F21" s="10">
        <f>+'24-03-003 Ind. Proy'!O175</f>
        <v>0</v>
      </c>
      <c r="G21" s="10">
        <f>+'24-03-003 Ind. Proy'!R175</f>
        <v>0</v>
      </c>
      <c r="H21" s="10">
        <f>+'24-03-003 Ind. Proy'!S175</f>
        <v>0</v>
      </c>
      <c r="I21" s="10">
        <f>+'24-03-003 Ind. Proy'!T175</f>
        <v>0</v>
      </c>
      <c r="J21" s="10">
        <f>+'24-03-003 Ind. Proy'!U175</f>
        <v>0</v>
      </c>
      <c r="K21" s="10">
        <f>+'24-03-003 Ind. Proy'!V175</f>
        <v>0</v>
      </c>
      <c r="L21" s="10">
        <f>+'24-03-003 Ind. Proy'!W175</f>
        <v>0</v>
      </c>
      <c r="M21" s="10">
        <f>+'24-03-003 Ind. Proy'!X175</f>
        <v>0</v>
      </c>
      <c r="N21" s="10">
        <f>+'24-03-003 Ind. Proy'!Y175</f>
        <v>0</v>
      </c>
      <c r="O21" s="10">
        <f>+'24-03-003 Ind. Proy'!Z175</f>
        <v>0</v>
      </c>
      <c r="P21" s="10">
        <f>+'24-03-003 Ind. Proy'!AA175</f>
        <v>0</v>
      </c>
      <c r="Q21" s="10">
        <f>+'24-03-003 Ind. Proy'!AB175</f>
        <v>0</v>
      </c>
      <c r="R21" s="10">
        <f>+'24-03-003 Ind. Proy'!AC175</f>
        <v>0</v>
      </c>
      <c r="S21" s="10">
        <f>+'24-03-003 Ind. Proy'!AD175</f>
        <v>0</v>
      </c>
      <c r="T21" s="10">
        <f>+'24-03-003 Ind. Proy'!AE175</f>
        <v>0</v>
      </c>
      <c r="U21" s="10">
        <f>+'24-03-003 Ind. Proy'!AF175</f>
        <v>0</v>
      </c>
      <c r="V21" s="10">
        <f>+'24-03-003 Ind. Proy'!AG175</f>
        <v>0</v>
      </c>
      <c r="W21" s="10">
        <f>+'24-03-003 Ind. Proy'!AH175</f>
        <v>0</v>
      </c>
      <c r="X21" s="49">
        <f>+'24-03-003 Ind. Proy'!AI175</f>
        <v>0</v>
      </c>
      <c r="Y21" s="49">
        <f>+'24-03-003 Ind. Proy'!AJ175</f>
        <v>0</v>
      </c>
    </row>
    <row r="22" spans="1:25" s="45" customFormat="1" ht="24.75" customHeight="1">
      <c r="A22" s="50" t="s">
        <v>70</v>
      </c>
      <c r="B22" s="10">
        <f>+'24-03-003 Ind. Proy'!J187</f>
        <v>0</v>
      </c>
      <c r="C22" s="10">
        <f>+'24-03-003 Ind. Proy'!K187</f>
        <v>0</v>
      </c>
      <c r="D22" s="10">
        <f>+'24-03-003 Ind. Proy'!M187</f>
        <v>0</v>
      </c>
      <c r="E22" s="10">
        <f>+'24-03-003 Ind. Proy'!N187</f>
        <v>0</v>
      </c>
      <c r="F22" s="10">
        <f>+'24-03-003 Ind. Proy'!O187</f>
        <v>0</v>
      </c>
      <c r="G22" s="10">
        <f>+'24-03-003 Ind. Proy'!R187</f>
        <v>0</v>
      </c>
      <c r="H22" s="10">
        <f>+'24-03-003 Ind. Proy'!S187</f>
        <v>0</v>
      </c>
      <c r="I22" s="10">
        <f>+'24-03-003 Ind. Proy'!T187</f>
        <v>0</v>
      </c>
      <c r="J22" s="10">
        <f>+'24-03-003 Ind. Proy'!U187</f>
        <v>0</v>
      </c>
      <c r="K22" s="10">
        <f>+'24-03-003 Ind. Proy'!V187</f>
        <v>0</v>
      </c>
      <c r="L22" s="10">
        <f>+'24-03-003 Ind. Proy'!W187</f>
        <v>0</v>
      </c>
      <c r="M22" s="10">
        <f>+'24-03-003 Ind. Proy'!X187</f>
        <v>0</v>
      </c>
      <c r="N22" s="10">
        <f>+'24-03-003 Ind. Proy'!Y187</f>
        <v>0</v>
      </c>
      <c r="O22" s="10">
        <f>+'24-03-003 Ind. Proy'!Z187</f>
        <v>0</v>
      </c>
      <c r="P22" s="10">
        <f>+'24-03-003 Ind. Proy'!AA187</f>
        <v>0</v>
      </c>
      <c r="Q22" s="10">
        <f>+'24-03-003 Ind. Proy'!AB187</f>
        <v>0</v>
      </c>
      <c r="R22" s="10">
        <f>+'24-03-003 Ind. Proy'!AC187</f>
        <v>0</v>
      </c>
      <c r="S22" s="10">
        <f>+'24-03-003 Ind. Proy'!AD187</f>
        <v>0</v>
      </c>
      <c r="T22" s="10">
        <f>+'24-03-003 Ind. Proy'!AE187</f>
        <v>0</v>
      </c>
      <c r="U22" s="10">
        <f>+'24-03-003 Ind. Proy'!AF187</f>
        <v>0</v>
      </c>
      <c r="V22" s="10">
        <f>+'24-03-003 Ind. Proy'!AG187</f>
        <v>0</v>
      </c>
      <c r="W22" s="10">
        <f>+'24-03-003 Ind. Proy'!AH187</f>
        <v>0</v>
      </c>
      <c r="X22" s="49">
        <f>+'24-03-003 Ind. Proy'!AI187</f>
        <v>0</v>
      </c>
      <c r="Y22" s="49">
        <f>+'24-03-003 Ind. Proy'!AJ187</f>
        <v>0</v>
      </c>
    </row>
    <row r="23" spans="1:25" s="45" customFormat="1" ht="24.75" customHeight="1">
      <c r="A23" s="51" t="s">
        <v>72</v>
      </c>
      <c r="B23" s="10">
        <f>+'24-03-003 Ind. Proy'!J190</f>
        <v>2673040000</v>
      </c>
      <c r="C23" s="10">
        <f>+'24-03-003 Ind. Proy'!K190</f>
        <v>0</v>
      </c>
      <c r="D23" s="10">
        <f>+'24-03-003 Ind. Proy'!M190</f>
        <v>0</v>
      </c>
      <c r="E23" s="10">
        <f>+'24-03-003 Ind. Proy'!N190</f>
        <v>0</v>
      </c>
      <c r="F23" s="10">
        <f>+'24-03-003 Ind. Proy'!O190</f>
        <v>0</v>
      </c>
      <c r="G23" s="10">
        <f>+'24-03-003 Ind. Proy'!R190</f>
        <v>0</v>
      </c>
      <c r="H23" s="10">
        <f>+'24-03-003 Ind. Proy'!S190</f>
        <v>0</v>
      </c>
      <c r="I23" s="10">
        <f>+'24-03-003 Ind. Proy'!T190</f>
        <v>0</v>
      </c>
      <c r="J23" s="10">
        <f>+'24-03-003 Ind. Proy'!U190</f>
        <v>0</v>
      </c>
      <c r="K23" s="10">
        <f>+'24-03-003 Ind. Proy'!V190</f>
        <v>0</v>
      </c>
      <c r="L23" s="10">
        <f>+'24-03-003 Ind. Proy'!W190</f>
        <v>0</v>
      </c>
      <c r="M23" s="10">
        <f>+'24-03-003 Ind. Proy'!X190</f>
        <v>0</v>
      </c>
      <c r="N23" s="10">
        <f>+'24-03-003 Ind. Proy'!Y190</f>
        <v>0</v>
      </c>
      <c r="O23" s="10">
        <f>+'24-03-003 Ind. Proy'!Z190</f>
        <v>0</v>
      </c>
      <c r="P23" s="10">
        <f>+'24-03-003 Ind. Proy'!AA190</f>
        <v>0</v>
      </c>
      <c r="Q23" s="10">
        <f>+'24-03-003 Ind. Proy'!AB190</f>
        <v>0</v>
      </c>
      <c r="R23" s="10">
        <f>+'24-03-003 Ind. Proy'!AC190</f>
        <v>0</v>
      </c>
      <c r="S23" s="10">
        <f>+'24-03-003 Ind. Proy'!AD190</f>
        <v>0</v>
      </c>
      <c r="T23" s="10">
        <f>+'24-03-003 Ind. Proy'!AE190</f>
        <v>0</v>
      </c>
      <c r="U23" s="10">
        <f>+'24-03-003 Ind. Proy'!AF190</f>
        <v>0</v>
      </c>
      <c r="V23" s="10">
        <f>+'24-03-003 Ind. Proy'!AG190</f>
        <v>0</v>
      </c>
      <c r="W23" s="10">
        <f>+'24-03-003 Ind. Proy'!AH190</f>
        <v>0</v>
      </c>
      <c r="X23" s="49">
        <f>+'24-03-003 Ind. Proy'!AI190</f>
        <v>0</v>
      </c>
      <c r="Y23" s="49">
        <f>+'24-03-003 Ind. Proy'!AJ190</f>
        <v>0</v>
      </c>
    </row>
    <row r="24" spans="1:25" ht="30" customHeight="1">
      <c r="A24" s="163" t="str">
        <f>"TOTAL ASIG."&amp;" "&amp;$A$5</f>
        <v>TOTAL ASIG. 24-03-003 "Programa de Fortalecimiento Municipal"</v>
      </c>
      <c r="B24" s="164">
        <f t="shared" ref="B24:W24" si="0">SUM(B8:B23)</f>
        <v>2673040000</v>
      </c>
      <c r="C24" s="164">
        <f t="shared" si="0"/>
        <v>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+'24-03-003 Ind. Proy'!AI191</f>
        <v>0</v>
      </c>
      <c r="Y24" s="165">
        <f>'24-03-003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customWidth="1"/>
    <col min="17" max="17" width="13.85546875" style="47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87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7"/>
      <c r="AJ5" s="137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2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1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2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1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2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1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2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1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2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1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2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1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2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1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2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1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2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1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2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1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2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1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2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1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2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1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2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1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2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1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92793000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 t="s">
        <v>108</v>
      </c>
      <c r="D189" s="55"/>
      <c r="E189" s="67" t="s">
        <v>100</v>
      </c>
      <c r="F189" s="65" t="s">
        <v>102</v>
      </c>
      <c r="G189" s="63" t="s">
        <v>103</v>
      </c>
      <c r="H189" s="68"/>
      <c r="I189" s="2"/>
      <c r="J189" s="116"/>
      <c r="K189" s="58">
        <v>92793000</v>
      </c>
      <c r="L189" s="1"/>
      <c r="M189" s="57"/>
      <c r="N189" s="64"/>
      <c r="O189" s="57"/>
      <c r="P189" s="53" t="s">
        <v>104</v>
      </c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92793000</v>
      </c>
      <c r="K190" s="147">
        <f>SUM(K189:K189)</f>
        <v>92793000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24-03-005"Programa Diagnóstico de Vulnerabilidad en Pre-escolares"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92793000</v>
      </c>
      <c r="K191" s="155">
        <f>+K19+K31+K43+K55+K67+K79+K91+K103+K115+K127+K139+K151+K187+K163+K175+K190</f>
        <v>92793000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</mergeCells>
  <dataValidations count="11"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64" orientation="landscape"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A21" sqref="A21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+'24-03-005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+'24-03-005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+'24-03-005 Ind. Proy'!A5:U5</f>
        <v>24-03-005"Programa Diagnóstico de Vulnerabilidad en Pre-escolares"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+'24-03-005 Ind. Proy'!J19</f>
        <v>0</v>
      </c>
      <c r="C8" s="10">
        <f>+'24-03-005 Ind. Proy'!K19</f>
        <v>0</v>
      </c>
      <c r="D8" s="10">
        <f>+'24-03-005 Ind. Proy'!M19</f>
        <v>0</v>
      </c>
      <c r="E8" s="10">
        <f>+'24-03-005 Ind. Proy'!N19</f>
        <v>0</v>
      </c>
      <c r="F8" s="10">
        <f>+'24-03-005 Ind. Proy'!O19</f>
        <v>0</v>
      </c>
      <c r="G8" s="10">
        <f>+'24-03-005 Ind. Proy'!R19</f>
        <v>0</v>
      </c>
      <c r="H8" s="10">
        <f>+'24-03-005 Ind. Proy'!S19</f>
        <v>0</v>
      </c>
      <c r="I8" s="10">
        <f>+'24-03-005 Ind. Proy'!T19</f>
        <v>0</v>
      </c>
      <c r="J8" s="10">
        <f>+'24-03-005 Ind. Proy'!U19</f>
        <v>0</v>
      </c>
      <c r="K8" s="10">
        <f>+'24-03-005 Ind. Proy'!V19</f>
        <v>0</v>
      </c>
      <c r="L8" s="10">
        <f>+'24-03-005 Ind. Proy'!W19</f>
        <v>0</v>
      </c>
      <c r="M8" s="10">
        <f>+'24-03-005 Ind. Proy'!X19</f>
        <v>0</v>
      </c>
      <c r="N8" s="10">
        <f>+'24-03-005 Ind. Proy'!Y19</f>
        <v>0</v>
      </c>
      <c r="O8" s="10">
        <f>+'24-03-005 Ind. Proy'!Z19</f>
        <v>0</v>
      </c>
      <c r="P8" s="10">
        <f>+'24-03-005 Ind. Proy'!AA19</f>
        <v>0</v>
      </c>
      <c r="Q8" s="10">
        <f>+'24-03-005 Ind. Proy'!AB19</f>
        <v>0</v>
      </c>
      <c r="R8" s="10">
        <f>+'24-03-005 Ind. Proy'!AC19</f>
        <v>0</v>
      </c>
      <c r="S8" s="10">
        <f>+'24-03-005 Ind. Proy'!AD19</f>
        <v>0</v>
      </c>
      <c r="T8" s="10">
        <f>+'24-03-005 Ind. Proy'!AE19</f>
        <v>0</v>
      </c>
      <c r="U8" s="10">
        <f>+'24-03-005 Ind. Proy'!AF19</f>
        <v>0</v>
      </c>
      <c r="V8" s="10">
        <f>+'24-03-005 Ind. Proy'!AG19</f>
        <v>0</v>
      </c>
      <c r="W8" s="10">
        <f>+'24-03-005 Ind. Proy'!AH19</f>
        <v>0</v>
      </c>
      <c r="X8" s="49">
        <f>+'24-03-005 Ind. Proy'!AI19</f>
        <v>0</v>
      </c>
      <c r="Y8" s="49">
        <f>+'24-03-005 Ind. Proy'!AJ19</f>
        <v>0</v>
      </c>
    </row>
    <row r="9" spans="1:25" s="45" customFormat="1" ht="24.75" customHeight="1">
      <c r="A9" s="48" t="s">
        <v>44</v>
      </c>
      <c r="B9" s="10">
        <f>+'24-03-005 Ind. Proy'!J31</f>
        <v>0</v>
      </c>
      <c r="C9" s="10">
        <f>+'24-03-005 Ind. Proy'!K31</f>
        <v>0</v>
      </c>
      <c r="D9" s="10">
        <f>+'24-03-005 Ind. Proy'!M31</f>
        <v>0</v>
      </c>
      <c r="E9" s="10">
        <f>+'24-03-005 Ind. Proy'!N31</f>
        <v>0</v>
      </c>
      <c r="F9" s="10">
        <f>+'24-03-005 Ind. Proy'!O31</f>
        <v>0</v>
      </c>
      <c r="G9" s="10">
        <f>+'24-03-005 Ind. Proy'!R31</f>
        <v>0</v>
      </c>
      <c r="H9" s="10">
        <f>+'24-03-005 Ind. Proy'!S31</f>
        <v>0</v>
      </c>
      <c r="I9" s="10">
        <f>+'24-03-005 Ind. Proy'!T31</f>
        <v>0</v>
      </c>
      <c r="J9" s="10">
        <f>+'24-03-005 Ind. Proy'!U31</f>
        <v>0</v>
      </c>
      <c r="K9" s="10">
        <f>+'24-03-005 Ind. Proy'!V31</f>
        <v>0</v>
      </c>
      <c r="L9" s="10">
        <f>+'24-03-005 Ind. Proy'!W31</f>
        <v>0</v>
      </c>
      <c r="M9" s="10">
        <f>+'24-03-005 Ind. Proy'!X31</f>
        <v>0</v>
      </c>
      <c r="N9" s="10">
        <f>+'24-03-005 Ind. Proy'!Y31</f>
        <v>0</v>
      </c>
      <c r="O9" s="10">
        <f>+'24-03-005 Ind. Proy'!Z31</f>
        <v>0</v>
      </c>
      <c r="P9" s="10">
        <f>+'24-03-005 Ind. Proy'!AA31</f>
        <v>0</v>
      </c>
      <c r="Q9" s="10">
        <f>+'24-03-005 Ind. Proy'!AB31</f>
        <v>0</v>
      </c>
      <c r="R9" s="10">
        <f>+'24-03-005 Ind. Proy'!AC31</f>
        <v>0</v>
      </c>
      <c r="S9" s="10">
        <f>+'24-03-005 Ind. Proy'!AD31</f>
        <v>0</v>
      </c>
      <c r="T9" s="10">
        <f>+'24-03-005 Ind. Proy'!AE31</f>
        <v>0</v>
      </c>
      <c r="U9" s="10">
        <f>+'24-03-005 Ind. Proy'!AF31</f>
        <v>0</v>
      </c>
      <c r="V9" s="10">
        <f>+'24-03-005 Ind. Proy'!AG31</f>
        <v>0</v>
      </c>
      <c r="W9" s="10">
        <f>+'24-03-005 Ind. Proy'!AH31</f>
        <v>0</v>
      </c>
      <c r="X9" s="49">
        <f>+'24-03-005 Ind. Proy'!AI31</f>
        <v>0</v>
      </c>
      <c r="Y9" s="49">
        <f>+'24-03-005 Ind. Proy'!AJ31</f>
        <v>0</v>
      </c>
    </row>
    <row r="10" spans="1:25" s="45" customFormat="1" ht="24.75" customHeight="1">
      <c r="A10" s="48" t="s">
        <v>46</v>
      </c>
      <c r="B10" s="10">
        <f>+'24-03-005 Ind. Proy'!J43</f>
        <v>0</v>
      </c>
      <c r="C10" s="10">
        <f>+'24-03-005 Ind. Proy'!K43</f>
        <v>0</v>
      </c>
      <c r="D10" s="10">
        <f>+'24-03-005 Ind. Proy'!M43</f>
        <v>0</v>
      </c>
      <c r="E10" s="10">
        <f>+'24-03-005 Ind. Proy'!N43</f>
        <v>0</v>
      </c>
      <c r="F10" s="10">
        <f>+'24-03-005 Ind. Proy'!O43</f>
        <v>0</v>
      </c>
      <c r="G10" s="10">
        <f>+'24-03-005 Ind. Proy'!R43</f>
        <v>0</v>
      </c>
      <c r="H10" s="10">
        <f>+'24-03-005 Ind. Proy'!S43</f>
        <v>0</v>
      </c>
      <c r="I10" s="10">
        <f>+'24-03-005 Ind. Proy'!T43</f>
        <v>0</v>
      </c>
      <c r="J10" s="10">
        <f>+'24-03-005 Ind. Proy'!U43</f>
        <v>0</v>
      </c>
      <c r="K10" s="10">
        <f>+'24-03-005 Ind. Proy'!V43</f>
        <v>0</v>
      </c>
      <c r="L10" s="10">
        <f>+'24-03-005 Ind. Proy'!W43</f>
        <v>0</v>
      </c>
      <c r="M10" s="10">
        <f>+'24-03-005 Ind. Proy'!X43</f>
        <v>0</v>
      </c>
      <c r="N10" s="10">
        <f>+'24-03-005 Ind. Proy'!Y43</f>
        <v>0</v>
      </c>
      <c r="O10" s="10">
        <f>+'24-03-005 Ind. Proy'!Z43</f>
        <v>0</v>
      </c>
      <c r="P10" s="10">
        <f>+'24-03-005 Ind. Proy'!AA43</f>
        <v>0</v>
      </c>
      <c r="Q10" s="10">
        <f>+'24-03-005 Ind. Proy'!AB43</f>
        <v>0</v>
      </c>
      <c r="R10" s="10">
        <f>+'24-03-005 Ind. Proy'!AC43</f>
        <v>0</v>
      </c>
      <c r="S10" s="10">
        <f>+'24-03-005 Ind. Proy'!AD43</f>
        <v>0</v>
      </c>
      <c r="T10" s="10">
        <f>+'24-03-005 Ind. Proy'!AE43</f>
        <v>0</v>
      </c>
      <c r="U10" s="10">
        <f>+'24-03-005 Ind. Proy'!AF43</f>
        <v>0</v>
      </c>
      <c r="V10" s="10">
        <f>+'24-03-005 Ind. Proy'!AG43</f>
        <v>0</v>
      </c>
      <c r="W10" s="10">
        <f>+'24-03-005 Ind. Proy'!AH43</f>
        <v>0</v>
      </c>
      <c r="X10" s="49">
        <f>+'24-03-005 Ind. Proy'!AI43</f>
        <v>0</v>
      </c>
      <c r="Y10" s="49">
        <f>+'24-03-005 Ind. Proy'!AJ43</f>
        <v>0</v>
      </c>
    </row>
    <row r="11" spans="1:25" s="45" customFormat="1" ht="24.75" customHeight="1">
      <c r="A11" s="48" t="s">
        <v>48</v>
      </c>
      <c r="B11" s="10">
        <f>+'24-03-005 Ind. Proy'!J55</f>
        <v>0</v>
      </c>
      <c r="C11" s="10">
        <f>+'24-03-005 Ind. Proy'!K55</f>
        <v>0</v>
      </c>
      <c r="D11" s="10">
        <f>+'24-03-005 Ind. Proy'!M55</f>
        <v>0</v>
      </c>
      <c r="E11" s="10">
        <f>+'24-03-005 Ind. Proy'!N55</f>
        <v>0</v>
      </c>
      <c r="F11" s="10">
        <f>+'24-03-005 Ind. Proy'!O55</f>
        <v>0</v>
      </c>
      <c r="G11" s="10">
        <f>+'24-03-005 Ind. Proy'!R55</f>
        <v>0</v>
      </c>
      <c r="H11" s="10">
        <f>+'24-03-005 Ind. Proy'!S55</f>
        <v>0</v>
      </c>
      <c r="I11" s="10">
        <f>+'24-03-005 Ind. Proy'!T55</f>
        <v>0</v>
      </c>
      <c r="J11" s="10">
        <f>+'24-03-005 Ind. Proy'!U55</f>
        <v>0</v>
      </c>
      <c r="K11" s="10">
        <f>+'24-03-005 Ind. Proy'!V55</f>
        <v>0</v>
      </c>
      <c r="L11" s="10">
        <f>+'24-03-005 Ind. Proy'!W55</f>
        <v>0</v>
      </c>
      <c r="M11" s="10">
        <f>+'24-03-005 Ind. Proy'!X55</f>
        <v>0</v>
      </c>
      <c r="N11" s="10">
        <f>+'24-03-005 Ind. Proy'!Y55</f>
        <v>0</v>
      </c>
      <c r="O11" s="10">
        <f>+'24-03-005 Ind. Proy'!Z55</f>
        <v>0</v>
      </c>
      <c r="P11" s="10">
        <f>+'24-03-005 Ind. Proy'!AA55</f>
        <v>0</v>
      </c>
      <c r="Q11" s="10">
        <f>+'24-03-005 Ind. Proy'!AB55</f>
        <v>0</v>
      </c>
      <c r="R11" s="10">
        <f>+'24-03-005 Ind. Proy'!AC55</f>
        <v>0</v>
      </c>
      <c r="S11" s="10">
        <f>+'24-03-005 Ind. Proy'!AD55</f>
        <v>0</v>
      </c>
      <c r="T11" s="10">
        <f>+'24-03-005 Ind. Proy'!AE55</f>
        <v>0</v>
      </c>
      <c r="U11" s="10">
        <f>+'24-03-005 Ind. Proy'!AF55</f>
        <v>0</v>
      </c>
      <c r="V11" s="10">
        <f>+'24-03-005 Ind. Proy'!AG55</f>
        <v>0</v>
      </c>
      <c r="W11" s="10">
        <f>+'24-03-005 Ind. Proy'!AH55</f>
        <v>0</v>
      </c>
      <c r="X11" s="49">
        <f>+'24-03-005 Ind. Proy'!AI55</f>
        <v>0</v>
      </c>
      <c r="Y11" s="49">
        <f>+'24-03-005 Ind. Proy'!AJ55</f>
        <v>0</v>
      </c>
    </row>
    <row r="12" spans="1:25" s="45" customFormat="1" ht="24.75" customHeight="1">
      <c r="A12" s="48" t="s">
        <v>50</v>
      </c>
      <c r="B12" s="10">
        <f>+'24-03-005 Ind. Proy'!J67</f>
        <v>0</v>
      </c>
      <c r="C12" s="10">
        <f>+'24-03-005 Ind. Proy'!K67</f>
        <v>0</v>
      </c>
      <c r="D12" s="10">
        <f>+'24-03-005 Ind. Proy'!M67</f>
        <v>0</v>
      </c>
      <c r="E12" s="10">
        <f>+'24-03-005 Ind. Proy'!N67</f>
        <v>0</v>
      </c>
      <c r="F12" s="10">
        <f>+'24-03-005 Ind. Proy'!O67</f>
        <v>0</v>
      </c>
      <c r="G12" s="10">
        <f>+'24-03-005 Ind. Proy'!R67</f>
        <v>0</v>
      </c>
      <c r="H12" s="10">
        <f>+'24-03-005 Ind. Proy'!S67</f>
        <v>0</v>
      </c>
      <c r="I12" s="10">
        <f>+'24-03-005 Ind. Proy'!T67</f>
        <v>0</v>
      </c>
      <c r="J12" s="10">
        <f>+'24-03-005 Ind. Proy'!U67</f>
        <v>0</v>
      </c>
      <c r="K12" s="10">
        <f>+'24-03-005 Ind. Proy'!V67</f>
        <v>0</v>
      </c>
      <c r="L12" s="10">
        <f>+'24-03-005 Ind. Proy'!W67</f>
        <v>0</v>
      </c>
      <c r="M12" s="10">
        <f>+'24-03-005 Ind. Proy'!X67</f>
        <v>0</v>
      </c>
      <c r="N12" s="10">
        <f>+'24-03-005 Ind. Proy'!Y67</f>
        <v>0</v>
      </c>
      <c r="O12" s="10">
        <f>+'24-03-005 Ind. Proy'!Z67</f>
        <v>0</v>
      </c>
      <c r="P12" s="10">
        <f>+'24-03-005 Ind. Proy'!AA67</f>
        <v>0</v>
      </c>
      <c r="Q12" s="10">
        <f>+'24-03-005 Ind. Proy'!AB67</f>
        <v>0</v>
      </c>
      <c r="R12" s="10">
        <f>+'24-03-005 Ind. Proy'!AC67</f>
        <v>0</v>
      </c>
      <c r="S12" s="10">
        <f>+'24-03-005 Ind. Proy'!AD67</f>
        <v>0</v>
      </c>
      <c r="T12" s="10">
        <f>+'24-03-005 Ind. Proy'!AE67</f>
        <v>0</v>
      </c>
      <c r="U12" s="10">
        <f>+'24-03-005 Ind. Proy'!AF67</f>
        <v>0</v>
      </c>
      <c r="V12" s="10">
        <f>+'24-03-005 Ind. Proy'!AG67</f>
        <v>0</v>
      </c>
      <c r="W12" s="10">
        <f>+'24-03-005 Ind. Proy'!AH67</f>
        <v>0</v>
      </c>
      <c r="X12" s="49">
        <f>+'24-03-005 Ind. Proy'!AI67</f>
        <v>0</v>
      </c>
      <c r="Y12" s="49">
        <f>+'24-03-005 Ind. Proy'!AJ67</f>
        <v>0</v>
      </c>
    </row>
    <row r="13" spans="1:25" s="45" customFormat="1" ht="24.75" customHeight="1">
      <c r="A13" s="48" t="s">
        <v>52</v>
      </c>
      <c r="B13" s="10">
        <f>+'24-03-005 Ind. Proy'!J79</f>
        <v>0</v>
      </c>
      <c r="C13" s="10">
        <f>+'24-03-005 Ind. Proy'!K79</f>
        <v>0</v>
      </c>
      <c r="D13" s="10">
        <f>+'24-03-005 Ind. Proy'!M79</f>
        <v>0</v>
      </c>
      <c r="E13" s="10">
        <f>+'24-03-005 Ind. Proy'!N79</f>
        <v>0</v>
      </c>
      <c r="F13" s="10">
        <f>+'24-03-005 Ind. Proy'!O79</f>
        <v>0</v>
      </c>
      <c r="G13" s="10">
        <f>+'24-03-005 Ind. Proy'!R79</f>
        <v>0</v>
      </c>
      <c r="H13" s="10">
        <f>+'24-03-005 Ind. Proy'!S79</f>
        <v>0</v>
      </c>
      <c r="I13" s="10">
        <f>+'24-03-005 Ind. Proy'!T79</f>
        <v>0</v>
      </c>
      <c r="J13" s="10">
        <f>+'24-03-005 Ind. Proy'!U79</f>
        <v>0</v>
      </c>
      <c r="K13" s="10">
        <f>+'24-03-005 Ind. Proy'!V79</f>
        <v>0</v>
      </c>
      <c r="L13" s="10">
        <f>+'24-03-005 Ind. Proy'!W79</f>
        <v>0</v>
      </c>
      <c r="M13" s="10">
        <f>+'24-03-005 Ind. Proy'!X79</f>
        <v>0</v>
      </c>
      <c r="N13" s="10">
        <f>+'24-03-005 Ind. Proy'!Y79</f>
        <v>0</v>
      </c>
      <c r="O13" s="10">
        <f>+'24-03-005 Ind. Proy'!Z79</f>
        <v>0</v>
      </c>
      <c r="P13" s="10">
        <f>+'24-03-005 Ind. Proy'!AA79</f>
        <v>0</v>
      </c>
      <c r="Q13" s="10">
        <f>+'24-03-005 Ind. Proy'!AB79</f>
        <v>0</v>
      </c>
      <c r="R13" s="10">
        <f>+'24-03-005 Ind. Proy'!AC79</f>
        <v>0</v>
      </c>
      <c r="S13" s="10">
        <f>+'24-03-005 Ind. Proy'!AD79</f>
        <v>0</v>
      </c>
      <c r="T13" s="10">
        <f>+'24-03-005 Ind. Proy'!AE79</f>
        <v>0</v>
      </c>
      <c r="U13" s="10">
        <f>+'24-03-005 Ind. Proy'!AF79</f>
        <v>0</v>
      </c>
      <c r="V13" s="10">
        <f>+'24-03-005 Ind. Proy'!AG79</f>
        <v>0</v>
      </c>
      <c r="W13" s="10">
        <f>+'24-03-005 Ind. Proy'!AH79</f>
        <v>0</v>
      </c>
      <c r="X13" s="49">
        <f>+'24-03-005 Ind. Proy'!AI79</f>
        <v>0</v>
      </c>
      <c r="Y13" s="49">
        <f>+'24-03-005 Ind. Proy'!AJ79</f>
        <v>0</v>
      </c>
    </row>
    <row r="14" spans="1:25" s="45" customFormat="1" ht="24.75" customHeight="1">
      <c r="A14" s="48" t="s">
        <v>54</v>
      </c>
      <c r="B14" s="10">
        <f>+'24-03-005 Ind. Proy'!J91</f>
        <v>0</v>
      </c>
      <c r="C14" s="10">
        <f>+'24-03-005 Ind. Proy'!K91</f>
        <v>0</v>
      </c>
      <c r="D14" s="10">
        <f>+'24-03-005 Ind. Proy'!M91</f>
        <v>0</v>
      </c>
      <c r="E14" s="10">
        <f>+'24-03-005 Ind. Proy'!N91</f>
        <v>0</v>
      </c>
      <c r="F14" s="10">
        <f>+'24-03-005 Ind. Proy'!O91</f>
        <v>0</v>
      </c>
      <c r="G14" s="10">
        <f>+'24-03-005 Ind. Proy'!R91</f>
        <v>0</v>
      </c>
      <c r="H14" s="10">
        <f>+'24-03-005 Ind. Proy'!S91</f>
        <v>0</v>
      </c>
      <c r="I14" s="10">
        <f>+'24-03-005 Ind. Proy'!T91</f>
        <v>0</v>
      </c>
      <c r="J14" s="10">
        <f>+'24-03-005 Ind. Proy'!U91</f>
        <v>0</v>
      </c>
      <c r="K14" s="10">
        <f>+'24-03-005 Ind. Proy'!V91</f>
        <v>0</v>
      </c>
      <c r="L14" s="10">
        <f>+'24-03-005 Ind. Proy'!W91</f>
        <v>0</v>
      </c>
      <c r="M14" s="10">
        <f>+'24-03-005 Ind. Proy'!X91</f>
        <v>0</v>
      </c>
      <c r="N14" s="10">
        <f>+'24-03-005 Ind. Proy'!Y91</f>
        <v>0</v>
      </c>
      <c r="O14" s="10">
        <f>+'24-03-005 Ind. Proy'!Z91</f>
        <v>0</v>
      </c>
      <c r="P14" s="10">
        <f>+'24-03-005 Ind. Proy'!AA91</f>
        <v>0</v>
      </c>
      <c r="Q14" s="10">
        <f>+'24-03-005 Ind. Proy'!AB91</f>
        <v>0</v>
      </c>
      <c r="R14" s="10">
        <f>+'24-03-005 Ind. Proy'!AC91</f>
        <v>0</v>
      </c>
      <c r="S14" s="10">
        <f>+'24-03-005 Ind. Proy'!AD91</f>
        <v>0</v>
      </c>
      <c r="T14" s="10">
        <f>+'24-03-005 Ind. Proy'!AE91</f>
        <v>0</v>
      </c>
      <c r="U14" s="10">
        <f>+'24-03-005 Ind. Proy'!AF91</f>
        <v>0</v>
      </c>
      <c r="V14" s="10">
        <f>+'24-03-005 Ind. Proy'!AG91</f>
        <v>0</v>
      </c>
      <c r="W14" s="10">
        <f>+'24-03-005 Ind. Proy'!AH91</f>
        <v>0</v>
      </c>
      <c r="X14" s="49">
        <f>+'24-03-005 Ind. Proy'!AI91</f>
        <v>0</v>
      </c>
      <c r="Y14" s="49">
        <f>+'24-03-005 Ind. Proy'!AJ91</f>
        <v>0</v>
      </c>
    </row>
    <row r="15" spans="1:25" s="45" customFormat="1" ht="24.75" customHeight="1">
      <c r="A15" s="48" t="s">
        <v>56</v>
      </c>
      <c r="B15" s="10">
        <f>+'24-03-005 Ind. Proy'!J103</f>
        <v>0</v>
      </c>
      <c r="C15" s="10">
        <f>+'24-03-005 Ind. Proy'!K103</f>
        <v>0</v>
      </c>
      <c r="D15" s="10">
        <f>+'24-03-005 Ind. Proy'!M103</f>
        <v>0</v>
      </c>
      <c r="E15" s="10">
        <f>+'24-03-005 Ind. Proy'!N103</f>
        <v>0</v>
      </c>
      <c r="F15" s="10">
        <f>+'24-03-005 Ind. Proy'!O103</f>
        <v>0</v>
      </c>
      <c r="G15" s="10">
        <f>+'24-03-005 Ind. Proy'!R103</f>
        <v>0</v>
      </c>
      <c r="H15" s="10">
        <f>+'24-03-005 Ind. Proy'!S103</f>
        <v>0</v>
      </c>
      <c r="I15" s="10">
        <f>+'24-03-005 Ind. Proy'!T103</f>
        <v>0</v>
      </c>
      <c r="J15" s="10">
        <f>+'24-03-005 Ind. Proy'!U103</f>
        <v>0</v>
      </c>
      <c r="K15" s="10">
        <f>+'24-03-005 Ind. Proy'!V103</f>
        <v>0</v>
      </c>
      <c r="L15" s="10">
        <f>+'24-03-005 Ind. Proy'!W103</f>
        <v>0</v>
      </c>
      <c r="M15" s="10">
        <f>+'24-03-005 Ind. Proy'!X103</f>
        <v>0</v>
      </c>
      <c r="N15" s="10">
        <f>+'24-03-005 Ind. Proy'!Y103</f>
        <v>0</v>
      </c>
      <c r="O15" s="10">
        <f>+'24-03-005 Ind. Proy'!Z103</f>
        <v>0</v>
      </c>
      <c r="P15" s="10">
        <f>+'24-03-005 Ind. Proy'!AA103</f>
        <v>0</v>
      </c>
      <c r="Q15" s="10">
        <f>+'24-03-005 Ind. Proy'!AB103</f>
        <v>0</v>
      </c>
      <c r="R15" s="10">
        <f>+'24-03-005 Ind. Proy'!AC103</f>
        <v>0</v>
      </c>
      <c r="S15" s="10">
        <f>+'24-03-005 Ind. Proy'!AD103</f>
        <v>0</v>
      </c>
      <c r="T15" s="10">
        <f>+'24-03-005 Ind. Proy'!AE103</f>
        <v>0</v>
      </c>
      <c r="U15" s="10">
        <f>+'24-03-005 Ind. Proy'!AF103</f>
        <v>0</v>
      </c>
      <c r="V15" s="10">
        <f>+'24-03-005 Ind. Proy'!AG103</f>
        <v>0</v>
      </c>
      <c r="W15" s="10">
        <f>+'24-03-005 Ind. Proy'!AH103</f>
        <v>0</v>
      </c>
      <c r="X15" s="49">
        <f>+'24-03-005 Ind. Proy'!AI103</f>
        <v>0</v>
      </c>
      <c r="Y15" s="49">
        <f>+'24-03-005 Ind. Proy'!AJ103</f>
        <v>0</v>
      </c>
    </row>
    <row r="16" spans="1:25" s="45" customFormat="1" ht="24.75" customHeight="1">
      <c r="A16" s="48" t="s">
        <v>58</v>
      </c>
      <c r="B16" s="10">
        <f>+'24-03-005 Ind. Proy'!J115</f>
        <v>0</v>
      </c>
      <c r="C16" s="10">
        <f>+'24-03-005 Ind. Proy'!K115</f>
        <v>0</v>
      </c>
      <c r="D16" s="10">
        <f>+'24-03-005 Ind. Proy'!M115</f>
        <v>0</v>
      </c>
      <c r="E16" s="10">
        <f>+'24-03-005 Ind. Proy'!N115</f>
        <v>0</v>
      </c>
      <c r="F16" s="10">
        <f>+'24-03-005 Ind. Proy'!O115</f>
        <v>0</v>
      </c>
      <c r="G16" s="10">
        <f>+'24-03-005 Ind. Proy'!R115</f>
        <v>0</v>
      </c>
      <c r="H16" s="10">
        <f>+'24-03-005 Ind. Proy'!S115</f>
        <v>0</v>
      </c>
      <c r="I16" s="10">
        <f>+'24-03-005 Ind. Proy'!T115</f>
        <v>0</v>
      </c>
      <c r="J16" s="10">
        <f>+'24-03-005 Ind. Proy'!U115</f>
        <v>0</v>
      </c>
      <c r="K16" s="10">
        <f>+'24-03-005 Ind. Proy'!V115</f>
        <v>0</v>
      </c>
      <c r="L16" s="10">
        <f>+'24-03-005 Ind. Proy'!W115</f>
        <v>0</v>
      </c>
      <c r="M16" s="10">
        <f>+'24-03-005 Ind. Proy'!X115</f>
        <v>0</v>
      </c>
      <c r="N16" s="10">
        <f>+'24-03-005 Ind. Proy'!Y115</f>
        <v>0</v>
      </c>
      <c r="O16" s="10">
        <f>+'24-03-005 Ind. Proy'!Z115</f>
        <v>0</v>
      </c>
      <c r="P16" s="10">
        <f>+'24-03-005 Ind. Proy'!AA115</f>
        <v>0</v>
      </c>
      <c r="Q16" s="10">
        <f>+'24-03-005 Ind. Proy'!AB115</f>
        <v>0</v>
      </c>
      <c r="R16" s="10">
        <f>+'24-03-005 Ind. Proy'!AC115</f>
        <v>0</v>
      </c>
      <c r="S16" s="10">
        <f>+'24-03-005 Ind. Proy'!AD115</f>
        <v>0</v>
      </c>
      <c r="T16" s="10">
        <f>+'24-03-005 Ind. Proy'!AE115</f>
        <v>0</v>
      </c>
      <c r="U16" s="10">
        <f>+'24-03-005 Ind. Proy'!AF115</f>
        <v>0</v>
      </c>
      <c r="V16" s="10">
        <f>+'24-03-005 Ind. Proy'!AG115</f>
        <v>0</v>
      </c>
      <c r="W16" s="10">
        <f>+'24-03-005 Ind. Proy'!AH115</f>
        <v>0</v>
      </c>
      <c r="X16" s="49">
        <f>+'24-03-005 Ind. Proy'!AI115</f>
        <v>0</v>
      </c>
      <c r="Y16" s="49">
        <f>+'24-03-005 Ind. Proy'!AJ115</f>
        <v>0</v>
      </c>
    </row>
    <row r="17" spans="1:25" s="45" customFormat="1" ht="24.75" customHeight="1">
      <c r="A17" s="48" t="s">
        <v>60</v>
      </c>
      <c r="B17" s="10">
        <f>+'24-03-005 Ind. Proy'!J127</f>
        <v>0</v>
      </c>
      <c r="C17" s="10">
        <f>+'24-03-005 Ind. Proy'!K127</f>
        <v>0</v>
      </c>
      <c r="D17" s="10">
        <f>+'24-03-005 Ind. Proy'!M127</f>
        <v>0</v>
      </c>
      <c r="E17" s="10">
        <f>+'24-03-005 Ind. Proy'!N127</f>
        <v>0</v>
      </c>
      <c r="F17" s="10">
        <f>+'24-03-005 Ind. Proy'!O127</f>
        <v>0</v>
      </c>
      <c r="G17" s="10">
        <f>+'24-03-005 Ind. Proy'!R127</f>
        <v>0</v>
      </c>
      <c r="H17" s="10">
        <f>+'24-03-005 Ind. Proy'!S127</f>
        <v>0</v>
      </c>
      <c r="I17" s="10">
        <f>+'24-03-005 Ind. Proy'!T127</f>
        <v>0</v>
      </c>
      <c r="J17" s="10">
        <f>+'24-03-005 Ind. Proy'!U127</f>
        <v>0</v>
      </c>
      <c r="K17" s="10">
        <f>+'24-03-005 Ind. Proy'!V127</f>
        <v>0</v>
      </c>
      <c r="L17" s="10">
        <f>+'24-03-005 Ind. Proy'!W127</f>
        <v>0</v>
      </c>
      <c r="M17" s="10">
        <f>+'24-03-005 Ind. Proy'!X127</f>
        <v>0</v>
      </c>
      <c r="N17" s="10">
        <f>+'24-03-005 Ind. Proy'!Y127</f>
        <v>0</v>
      </c>
      <c r="O17" s="10">
        <f>+'24-03-005 Ind. Proy'!Z127</f>
        <v>0</v>
      </c>
      <c r="P17" s="10">
        <f>+'24-03-005 Ind. Proy'!AA127</f>
        <v>0</v>
      </c>
      <c r="Q17" s="10">
        <f>+'24-03-005 Ind. Proy'!AB127</f>
        <v>0</v>
      </c>
      <c r="R17" s="10">
        <f>+'24-03-005 Ind. Proy'!AC127</f>
        <v>0</v>
      </c>
      <c r="S17" s="10">
        <f>+'24-03-005 Ind. Proy'!AD127</f>
        <v>0</v>
      </c>
      <c r="T17" s="10">
        <f>+'24-03-005 Ind. Proy'!AE127</f>
        <v>0</v>
      </c>
      <c r="U17" s="10">
        <f>+'24-03-005 Ind. Proy'!AF127</f>
        <v>0</v>
      </c>
      <c r="V17" s="10">
        <f>+'24-03-005 Ind. Proy'!AG127</f>
        <v>0</v>
      </c>
      <c r="W17" s="10">
        <f>+'24-03-005 Ind. Proy'!AH127</f>
        <v>0</v>
      </c>
      <c r="X17" s="49" t="e">
        <f>+'24-03-005 Ind. Proy'!#REF!</f>
        <v>#REF!</v>
      </c>
      <c r="Y17" s="49">
        <f>+'24-03-005 Ind. Proy'!AJ116</f>
        <v>0</v>
      </c>
    </row>
    <row r="18" spans="1:25" s="45" customFormat="1" ht="24.75" customHeight="1">
      <c r="A18" s="48" t="s">
        <v>62</v>
      </c>
      <c r="B18" s="10">
        <f>+'24-03-005 Ind. Proy'!J139</f>
        <v>0</v>
      </c>
      <c r="C18" s="10">
        <f>+'24-03-005 Ind. Proy'!K139</f>
        <v>0</v>
      </c>
      <c r="D18" s="10">
        <f>+'24-03-005 Ind. Proy'!M139</f>
        <v>0</v>
      </c>
      <c r="E18" s="10">
        <f>+'24-03-005 Ind. Proy'!N139</f>
        <v>0</v>
      </c>
      <c r="F18" s="10">
        <f>+'24-03-005 Ind. Proy'!O139</f>
        <v>0</v>
      </c>
      <c r="G18" s="10">
        <f>+'24-03-005 Ind. Proy'!R139</f>
        <v>0</v>
      </c>
      <c r="H18" s="10">
        <f>+'24-03-005 Ind. Proy'!S139</f>
        <v>0</v>
      </c>
      <c r="I18" s="10">
        <f>+'24-03-005 Ind. Proy'!T139</f>
        <v>0</v>
      </c>
      <c r="J18" s="10">
        <f>+'24-03-005 Ind. Proy'!U139</f>
        <v>0</v>
      </c>
      <c r="K18" s="10">
        <f>+'24-03-005 Ind. Proy'!V139</f>
        <v>0</v>
      </c>
      <c r="L18" s="10">
        <f>+'24-03-005 Ind. Proy'!W139</f>
        <v>0</v>
      </c>
      <c r="M18" s="10">
        <f>+'24-03-005 Ind. Proy'!X139</f>
        <v>0</v>
      </c>
      <c r="N18" s="10">
        <f>+'24-03-005 Ind. Proy'!Y139</f>
        <v>0</v>
      </c>
      <c r="O18" s="10">
        <f>+'24-03-005 Ind. Proy'!Z139</f>
        <v>0</v>
      </c>
      <c r="P18" s="10">
        <f>+'24-03-005 Ind. Proy'!AA139</f>
        <v>0</v>
      </c>
      <c r="Q18" s="10">
        <f>+'24-03-005 Ind. Proy'!AB139</f>
        <v>0</v>
      </c>
      <c r="R18" s="10">
        <f>+'24-03-005 Ind. Proy'!AC139</f>
        <v>0</v>
      </c>
      <c r="S18" s="10">
        <f>+'24-03-005 Ind. Proy'!AD139</f>
        <v>0</v>
      </c>
      <c r="T18" s="10">
        <f>+'24-03-005 Ind. Proy'!AE139</f>
        <v>0</v>
      </c>
      <c r="U18" s="10">
        <f>+'24-03-005 Ind. Proy'!AF139</f>
        <v>0</v>
      </c>
      <c r="V18" s="10">
        <f>+'24-03-005 Ind. Proy'!AG139</f>
        <v>0</v>
      </c>
      <c r="W18" s="10">
        <f>+'24-03-005 Ind. Proy'!AH139</f>
        <v>0</v>
      </c>
      <c r="X18" s="49">
        <f>+'24-03-005 Ind. Proy'!AI139</f>
        <v>0</v>
      </c>
      <c r="Y18" s="49">
        <f>+'24-03-005 Ind. Proy'!AJ139</f>
        <v>0</v>
      </c>
    </row>
    <row r="19" spans="1:25" s="45" customFormat="1" ht="24.75" customHeight="1">
      <c r="A19" s="48" t="s">
        <v>64</v>
      </c>
      <c r="B19" s="10">
        <f>+'24-03-005 Ind. Proy'!J151</f>
        <v>0</v>
      </c>
      <c r="C19" s="10">
        <f>+'24-03-005 Ind. Proy'!K151</f>
        <v>0</v>
      </c>
      <c r="D19" s="10">
        <f>+'24-03-005 Ind. Proy'!M151</f>
        <v>0</v>
      </c>
      <c r="E19" s="10">
        <f>+'24-03-005 Ind. Proy'!N151</f>
        <v>0</v>
      </c>
      <c r="F19" s="10">
        <f>+'24-03-005 Ind. Proy'!O151</f>
        <v>0</v>
      </c>
      <c r="G19" s="10">
        <f>+'24-03-005 Ind. Proy'!R151</f>
        <v>0</v>
      </c>
      <c r="H19" s="10">
        <f>+'24-03-005 Ind. Proy'!S151</f>
        <v>0</v>
      </c>
      <c r="I19" s="10">
        <f>+'24-03-005 Ind. Proy'!T151</f>
        <v>0</v>
      </c>
      <c r="J19" s="10">
        <f>+'24-03-005 Ind. Proy'!U151</f>
        <v>0</v>
      </c>
      <c r="K19" s="10">
        <f>+'24-03-005 Ind. Proy'!V151</f>
        <v>0</v>
      </c>
      <c r="L19" s="10">
        <f>+'24-03-005 Ind. Proy'!W151</f>
        <v>0</v>
      </c>
      <c r="M19" s="10">
        <f>+'24-03-005 Ind. Proy'!X151</f>
        <v>0</v>
      </c>
      <c r="N19" s="10">
        <f>+'24-03-005 Ind. Proy'!Y151</f>
        <v>0</v>
      </c>
      <c r="O19" s="10">
        <f>+'24-03-005 Ind. Proy'!Z151</f>
        <v>0</v>
      </c>
      <c r="P19" s="10">
        <f>+'24-03-005 Ind. Proy'!AA151</f>
        <v>0</v>
      </c>
      <c r="Q19" s="10">
        <f>+'24-03-005 Ind. Proy'!AB151</f>
        <v>0</v>
      </c>
      <c r="R19" s="10">
        <f>+'24-03-005 Ind. Proy'!AC151</f>
        <v>0</v>
      </c>
      <c r="S19" s="10">
        <f>+'24-03-005 Ind. Proy'!AD151</f>
        <v>0</v>
      </c>
      <c r="T19" s="10">
        <f>+'24-03-005 Ind. Proy'!AE151</f>
        <v>0</v>
      </c>
      <c r="U19" s="10">
        <f>+'24-03-005 Ind. Proy'!AF151</f>
        <v>0</v>
      </c>
      <c r="V19" s="10">
        <f>+'24-03-005 Ind. Proy'!AG151</f>
        <v>0</v>
      </c>
      <c r="W19" s="10">
        <f>+'24-03-005 Ind. Proy'!AH151</f>
        <v>0</v>
      </c>
      <c r="X19" s="49">
        <f>+'24-03-005 Ind. Proy'!AI151</f>
        <v>0</v>
      </c>
      <c r="Y19" s="49">
        <f>+'24-03-005 Ind. Proy'!AJ151</f>
        <v>0</v>
      </c>
    </row>
    <row r="20" spans="1:25" s="45" customFormat="1" ht="24.75" customHeight="1">
      <c r="A20" s="50" t="s">
        <v>66</v>
      </c>
      <c r="B20" s="10">
        <f>+'24-03-005 Ind. Proy'!J163</f>
        <v>0</v>
      </c>
      <c r="C20" s="10">
        <f>+'24-03-005 Ind. Proy'!K163</f>
        <v>0</v>
      </c>
      <c r="D20" s="10">
        <f>+'24-03-005 Ind. Proy'!M163</f>
        <v>0</v>
      </c>
      <c r="E20" s="10">
        <f>+'24-03-005 Ind. Proy'!N163</f>
        <v>0</v>
      </c>
      <c r="F20" s="10">
        <f>+'24-03-005 Ind. Proy'!O163</f>
        <v>0</v>
      </c>
      <c r="G20" s="10">
        <f>+'24-03-005 Ind. Proy'!R163</f>
        <v>0</v>
      </c>
      <c r="H20" s="10">
        <f>+'24-03-005 Ind. Proy'!S163</f>
        <v>0</v>
      </c>
      <c r="I20" s="10">
        <f>+'24-03-005 Ind. Proy'!T163</f>
        <v>0</v>
      </c>
      <c r="J20" s="10">
        <f>+'24-03-005 Ind. Proy'!U163</f>
        <v>0</v>
      </c>
      <c r="K20" s="10">
        <f>+'24-03-005 Ind. Proy'!V163</f>
        <v>0</v>
      </c>
      <c r="L20" s="10">
        <f>+'24-03-005 Ind. Proy'!W163</f>
        <v>0</v>
      </c>
      <c r="M20" s="10">
        <f>+'24-03-005 Ind. Proy'!X163</f>
        <v>0</v>
      </c>
      <c r="N20" s="10">
        <f>+'24-03-005 Ind. Proy'!Y163</f>
        <v>0</v>
      </c>
      <c r="O20" s="10">
        <f>+'24-03-005 Ind. Proy'!Z163</f>
        <v>0</v>
      </c>
      <c r="P20" s="10">
        <f>+'24-03-005 Ind. Proy'!AA163</f>
        <v>0</v>
      </c>
      <c r="Q20" s="10">
        <f>+'24-03-005 Ind. Proy'!AB163</f>
        <v>0</v>
      </c>
      <c r="R20" s="10">
        <f>+'24-03-005 Ind. Proy'!AC163</f>
        <v>0</v>
      </c>
      <c r="S20" s="10">
        <f>+'24-03-005 Ind. Proy'!AD163</f>
        <v>0</v>
      </c>
      <c r="T20" s="10">
        <f>+'24-03-005 Ind. Proy'!AE163</f>
        <v>0</v>
      </c>
      <c r="U20" s="10">
        <f>+'24-03-005 Ind. Proy'!AF163</f>
        <v>0</v>
      </c>
      <c r="V20" s="10">
        <f>+'24-03-005 Ind. Proy'!AG163</f>
        <v>0</v>
      </c>
      <c r="W20" s="10">
        <f>+'24-03-005 Ind. Proy'!AH163</f>
        <v>0</v>
      </c>
      <c r="X20" s="49">
        <f>+'24-03-005 Ind. Proy'!AI163</f>
        <v>0</v>
      </c>
      <c r="Y20" s="49">
        <f>+'24-03-005 Ind. Proy'!AJ163</f>
        <v>0</v>
      </c>
    </row>
    <row r="21" spans="1:25" s="45" customFormat="1" ht="24.75" customHeight="1">
      <c r="A21" s="50" t="s">
        <v>68</v>
      </c>
      <c r="B21" s="10">
        <f>+'24-03-005 Ind. Proy'!J175</f>
        <v>0</v>
      </c>
      <c r="C21" s="10">
        <f>+'24-03-005 Ind. Proy'!K175</f>
        <v>0</v>
      </c>
      <c r="D21" s="10">
        <f>+'24-03-005 Ind. Proy'!M175</f>
        <v>0</v>
      </c>
      <c r="E21" s="10">
        <f>+'24-03-005 Ind. Proy'!N175</f>
        <v>0</v>
      </c>
      <c r="F21" s="10">
        <f>+'24-03-005 Ind. Proy'!O175</f>
        <v>0</v>
      </c>
      <c r="G21" s="10">
        <f>+'24-03-005 Ind. Proy'!R175</f>
        <v>0</v>
      </c>
      <c r="H21" s="10">
        <f>+'24-03-005 Ind. Proy'!S175</f>
        <v>0</v>
      </c>
      <c r="I21" s="10">
        <f>+'24-03-005 Ind. Proy'!T175</f>
        <v>0</v>
      </c>
      <c r="J21" s="10">
        <f>+'24-03-005 Ind. Proy'!U175</f>
        <v>0</v>
      </c>
      <c r="K21" s="10">
        <f>+'24-03-005 Ind. Proy'!V175</f>
        <v>0</v>
      </c>
      <c r="L21" s="10">
        <f>+'24-03-005 Ind. Proy'!W175</f>
        <v>0</v>
      </c>
      <c r="M21" s="10">
        <f>+'24-03-005 Ind. Proy'!X175</f>
        <v>0</v>
      </c>
      <c r="N21" s="10">
        <f>+'24-03-005 Ind. Proy'!Y175</f>
        <v>0</v>
      </c>
      <c r="O21" s="10">
        <f>+'24-03-005 Ind. Proy'!Z175</f>
        <v>0</v>
      </c>
      <c r="P21" s="10">
        <f>+'24-03-005 Ind. Proy'!AA175</f>
        <v>0</v>
      </c>
      <c r="Q21" s="10">
        <f>+'24-03-005 Ind. Proy'!AB175</f>
        <v>0</v>
      </c>
      <c r="R21" s="10">
        <f>+'24-03-005 Ind. Proy'!AC175</f>
        <v>0</v>
      </c>
      <c r="S21" s="10">
        <f>+'24-03-005 Ind. Proy'!AD175</f>
        <v>0</v>
      </c>
      <c r="T21" s="10">
        <f>+'24-03-005 Ind. Proy'!AE175</f>
        <v>0</v>
      </c>
      <c r="U21" s="10">
        <f>+'24-03-005 Ind. Proy'!AF175</f>
        <v>0</v>
      </c>
      <c r="V21" s="10">
        <f>+'24-03-005 Ind. Proy'!AG175</f>
        <v>0</v>
      </c>
      <c r="W21" s="10">
        <f>+'24-03-005 Ind. Proy'!AH175</f>
        <v>0</v>
      </c>
      <c r="X21" s="49">
        <f>+'24-03-005 Ind. Proy'!AI175</f>
        <v>0</v>
      </c>
      <c r="Y21" s="49">
        <f>+'24-03-005 Ind. Proy'!AJ175</f>
        <v>0</v>
      </c>
    </row>
    <row r="22" spans="1:25" s="45" customFormat="1" ht="24.75" customHeight="1">
      <c r="A22" s="50" t="s">
        <v>70</v>
      </c>
      <c r="B22" s="10">
        <f>+'24-03-005 Ind. Proy'!J187</f>
        <v>0</v>
      </c>
      <c r="C22" s="10">
        <f>+'24-03-005 Ind. Proy'!K187</f>
        <v>0</v>
      </c>
      <c r="D22" s="10">
        <f>+'24-03-005 Ind. Proy'!M187</f>
        <v>0</v>
      </c>
      <c r="E22" s="10">
        <f>+'24-03-005 Ind. Proy'!N187</f>
        <v>0</v>
      </c>
      <c r="F22" s="10">
        <f>+'24-03-005 Ind. Proy'!O187</f>
        <v>0</v>
      </c>
      <c r="G22" s="10">
        <f>+'24-03-005 Ind. Proy'!R187</f>
        <v>0</v>
      </c>
      <c r="H22" s="10">
        <f>+'24-03-005 Ind. Proy'!S187</f>
        <v>0</v>
      </c>
      <c r="I22" s="10">
        <f>+'24-03-005 Ind. Proy'!T187</f>
        <v>0</v>
      </c>
      <c r="J22" s="10">
        <f>+'24-03-005 Ind. Proy'!U187</f>
        <v>0</v>
      </c>
      <c r="K22" s="10">
        <f>+'24-03-005 Ind. Proy'!V187</f>
        <v>0</v>
      </c>
      <c r="L22" s="10">
        <f>+'24-03-005 Ind. Proy'!W187</f>
        <v>0</v>
      </c>
      <c r="M22" s="10">
        <f>+'24-03-005 Ind. Proy'!X187</f>
        <v>0</v>
      </c>
      <c r="N22" s="10">
        <f>+'24-03-005 Ind. Proy'!Y187</f>
        <v>0</v>
      </c>
      <c r="O22" s="10">
        <f>+'24-03-005 Ind. Proy'!Z187</f>
        <v>0</v>
      </c>
      <c r="P22" s="10">
        <f>+'24-03-005 Ind. Proy'!AA187</f>
        <v>0</v>
      </c>
      <c r="Q22" s="10">
        <f>+'24-03-005 Ind. Proy'!AB187</f>
        <v>0</v>
      </c>
      <c r="R22" s="10">
        <f>+'24-03-005 Ind. Proy'!AC187</f>
        <v>0</v>
      </c>
      <c r="S22" s="10">
        <f>+'24-03-005 Ind. Proy'!AD187</f>
        <v>0</v>
      </c>
      <c r="T22" s="10">
        <f>+'24-03-005 Ind. Proy'!AE187</f>
        <v>0</v>
      </c>
      <c r="U22" s="10">
        <f>+'24-03-005 Ind. Proy'!AF187</f>
        <v>0</v>
      </c>
      <c r="V22" s="10">
        <f>+'24-03-005 Ind. Proy'!AG187</f>
        <v>0</v>
      </c>
      <c r="W22" s="10">
        <f>+'24-03-005 Ind. Proy'!AH187</f>
        <v>0</v>
      </c>
      <c r="X22" s="49">
        <f>+'24-03-005 Ind. Proy'!AI187</f>
        <v>0</v>
      </c>
      <c r="Y22" s="49">
        <f>+'24-03-005 Ind. Proy'!AJ187</f>
        <v>0</v>
      </c>
    </row>
    <row r="23" spans="1:25" s="45" customFormat="1" ht="24.75" customHeight="1">
      <c r="A23" s="51" t="s">
        <v>72</v>
      </c>
      <c r="B23" s="10">
        <f>+'24-03-005 Ind. Proy'!J190</f>
        <v>92793000</v>
      </c>
      <c r="C23" s="10">
        <f>+'24-03-005 Ind. Proy'!K190</f>
        <v>92793000</v>
      </c>
      <c r="D23" s="10">
        <f>+'24-03-005 Ind. Proy'!M190</f>
        <v>0</v>
      </c>
      <c r="E23" s="10">
        <f>+'24-03-005 Ind. Proy'!N190</f>
        <v>0</v>
      </c>
      <c r="F23" s="10">
        <f>+'24-03-005 Ind. Proy'!O190</f>
        <v>0</v>
      </c>
      <c r="G23" s="10">
        <f>+'24-03-005 Ind. Proy'!R190</f>
        <v>0</v>
      </c>
      <c r="H23" s="10">
        <f>+'24-03-005 Ind. Proy'!S190</f>
        <v>0</v>
      </c>
      <c r="I23" s="10">
        <f>+'24-03-005 Ind. Proy'!T190</f>
        <v>0</v>
      </c>
      <c r="J23" s="10">
        <f>+'24-03-005 Ind. Proy'!U190</f>
        <v>0</v>
      </c>
      <c r="K23" s="10">
        <f>+'24-03-005 Ind. Proy'!V190</f>
        <v>0</v>
      </c>
      <c r="L23" s="10">
        <f>+'24-03-005 Ind. Proy'!W190</f>
        <v>0</v>
      </c>
      <c r="M23" s="10">
        <f>+'24-03-005 Ind. Proy'!X190</f>
        <v>0</v>
      </c>
      <c r="N23" s="10">
        <f>+'24-03-005 Ind. Proy'!Y190</f>
        <v>0</v>
      </c>
      <c r="O23" s="10">
        <f>+'24-03-005 Ind. Proy'!Z190</f>
        <v>0</v>
      </c>
      <c r="P23" s="10">
        <f>+'24-03-005 Ind. Proy'!AA190</f>
        <v>0</v>
      </c>
      <c r="Q23" s="10">
        <f>+'24-03-005 Ind. Proy'!AB190</f>
        <v>0</v>
      </c>
      <c r="R23" s="10">
        <f>+'24-03-005 Ind. Proy'!AC190</f>
        <v>0</v>
      </c>
      <c r="S23" s="10">
        <f>+'24-03-005 Ind. Proy'!AD190</f>
        <v>0</v>
      </c>
      <c r="T23" s="10">
        <f>+'24-03-005 Ind. Proy'!AE190</f>
        <v>0</v>
      </c>
      <c r="U23" s="10">
        <f>+'24-03-005 Ind. Proy'!AF190</f>
        <v>0</v>
      </c>
      <c r="V23" s="10">
        <f>+'24-03-005 Ind. Proy'!AG190</f>
        <v>0</v>
      </c>
      <c r="W23" s="10">
        <f>+'24-03-005 Ind. Proy'!AH190</f>
        <v>0</v>
      </c>
      <c r="X23" s="49">
        <f>+'24-03-005 Ind. Proy'!AI190</f>
        <v>0</v>
      </c>
      <c r="Y23" s="49">
        <f>+'24-03-005 Ind. Proy'!AJ190</f>
        <v>0</v>
      </c>
    </row>
    <row r="24" spans="1:25" ht="29.25" customHeight="1">
      <c r="A24" s="163" t="str">
        <f>"TOTAL ASIG."&amp;" "&amp;$A$5</f>
        <v>TOTAL ASIG. 24-03-005"Programa Diagnóstico de Vulnerabilidad en Pre-escolares"</v>
      </c>
      <c r="B24" s="164">
        <f t="shared" ref="B24:W24" si="0">SUM(B8:B23)</f>
        <v>92793000</v>
      </c>
      <c r="C24" s="164">
        <f t="shared" si="0"/>
        <v>92793000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+'24-03-005 Ind. Proy'!AI191</f>
        <v>0</v>
      </c>
      <c r="Y24" s="165">
        <f>'24-03-005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9"/>
  <sheetViews>
    <sheetView zoomScaleNormal="100" workbookViewId="0">
      <pane xSplit="5" ySplit="7" topLeftCell="G18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E199" sqref="E199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customWidth="1" outlineLevel="1"/>
    <col min="19" max="20" width="12" style="13" customWidth="1" outlineLevel="1"/>
    <col min="21" max="21" width="12" style="13" customWidth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105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7"/>
      <c r="AJ5" s="137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>
        <f t="shared" ref="AJ9:AJ18" si="1">IF(ISERROR(AH9/$AH$192),"-",AH9/$AH$192)</f>
        <v>0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>
        <f t="shared" si="1"/>
        <v>0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>
        <f t="shared" si="1"/>
        <v>0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>
        <f t="shared" si="1"/>
        <v>0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>
        <f t="shared" si="1"/>
        <v>0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>
        <f t="shared" si="1"/>
        <v>0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>
        <f t="shared" si="1"/>
        <v>0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>
        <f t="shared" si="1"/>
        <v>0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>
        <f t="shared" si="1"/>
        <v>0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>
        <f t="shared" si="1"/>
        <v>0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5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6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IF(ISERROR(AH19/$AH$192),0,AH19/$AH$192)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>
        <f t="shared" ref="AJ21:AJ30" si="9">IF(ISERROR(AH21/$AH$192),"-",AH21/$AH$192)</f>
        <v>0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>
        <f t="shared" si="9"/>
        <v>0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>
        <f t="shared" si="9"/>
        <v>0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>
        <f t="shared" si="9"/>
        <v>0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>
        <f t="shared" si="9"/>
        <v>0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>
        <f t="shared" si="9"/>
        <v>0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>
        <f t="shared" si="9"/>
        <v>0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>
        <f t="shared" si="9"/>
        <v>0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>
        <f t="shared" si="9"/>
        <v>0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>
        <f t="shared" si="9"/>
        <v>0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5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6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IF(ISERROR(AH31/$AH$192),0,AH31/$AH$192)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>
        <f t="shared" ref="AJ33:AJ42" si="17">IF(ISERROR(AH33/$AH$192),"-",AH33/$AH$192)</f>
        <v>0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>
        <f t="shared" si="17"/>
        <v>0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>
        <f t="shared" si="17"/>
        <v>0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>
        <f t="shared" si="17"/>
        <v>0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>
        <f t="shared" si="17"/>
        <v>0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>
        <f t="shared" si="17"/>
        <v>0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>
        <f t="shared" si="17"/>
        <v>0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>
        <f t="shared" si="17"/>
        <v>0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>
        <f t="shared" si="17"/>
        <v>0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>
        <f t="shared" si="17"/>
        <v>0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5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6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IF(ISERROR(AH43/$AH$192),0,AH43/$AH$192)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>
        <f t="shared" ref="AJ45:AJ54" si="25">IF(ISERROR(AH45/$AH$192),"-",AH45/$AH$192)</f>
        <v>0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>
        <f t="shared" si="25"/>
        <v>0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>
        <f t="shared" si="25"/>
        <v>0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>
        <f t="shared" si="25"/>
        <v>0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>
        <f t="shared" si="25"/>
        <v>0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>
        <f t="shared" si="25"/>
        <v>0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>
        <f t="shared" si="25"/>
        <v>0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>
        <f t="shared" si="25"/>
        <v>0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>
        <f t="shared" si="25"/>
        <v>0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>
        <f t="shared" si="25"/>
        <v>0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5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6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IF(ISERROR(AH55/$AH$192),0,AH55/$AH$192)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>
        <f t="shared" ref="AJ57:AJ66" si="33">IF(ISERROR(AH57/$AH$192),"-",AH57/$AH$192)</f>
        <v>0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>
        <f t="shared" si="33"/>
        <v>0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>
        <f t="shared" si="33"/>
        <v>0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>
        <f t="shared" si="33"/>
        <v>0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>
        <f t="shared" si="33"/>
        <v>0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>
        <f t="shared" si="33"/>
        <v>0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>
        <f t="shared" si="33"/>
        <v>0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>
        <f t="shared" si="33"/>
        <v>0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>
        <f t="shared" si="33"/>
        <v>0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>
        <f t="shared" si="33"/>
        <v>0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5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6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IF(ISERROR(AH67/$AH$192),0,AH67/$AH$192)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>
        <f t="shared" ref="AJ69:AJ78" si="41">IF(ISERROR(AH69/$AH$192),"-",AH69/$AH$192)</f>
        <v>0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>
        <f t="shared" si="41"/>
        <v>0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>
        <f t="shared" si="41"/>
        <v>0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>
        <f t="shared" si="41"/>
        <v>0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>
        <f t="shared" si="41"/>
        <v>0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>
        <f t="shared" si="41"/>
        <v>0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>
        <f t="shared" si="41"/>
        <v>0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>
        <f t="shared" si="41"/>
        <v>0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>
        <f t="shared" si="41"/>
        <v>0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>
        <f t="shared" si="41"/>
        <v>0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5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6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IF(ISERROR(AH79/$AH$192),0,AH79/$AH$192)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>
        <f t="shared" ref="AJ81:AJ90" si="49">IF(ISERROR(AH81/$AH$192),"-",AH81/$AH$192)</f>
        <v>0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>
        <f t="shared" si="49"/>
        <v>0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>
        <f t="shared" si="49"/>
        <v>0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>
        <f t="shared" si="49"/>
        <v>0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>
        <f t="shared" si="49"/>
        <v>0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>
        <f t="shared" si="49"/>
        <v>0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>
        <f t="shared" si="49"/>
        <v>0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>
        <f t="shared" si="49"/>
        <v>0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>
        <f t="shared" si="49"/>
        <v>0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>
        <f t="shared" si="49"/>
        <v>0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5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6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IF(ISERROR(AH91/$AH$192),0,AH91/$AH$192)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>
        <f t="shared" ref="AJ93:AJ102" si="57">IF(ISERROR(AH93/$AH$192),"-",AH93/$AH$192)</f>
        <v>0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>
        <f t="shared" si="57"/>
        <v>0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>
        <f t="shared" si="57"/>
        <v>0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>
        <f t="shared" si="57"/>
        <v>0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>
        <f t="shared" si="57"/>
        <v>0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>
        <f t="shared" si="57"/>
        <v>0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>
        <f t="shared" si="57"/>
        <v>0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>
        <f t="shared" si="57"/>
        <v>0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>
        <f t="shared" si="57"/>
        <v>0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>
        <f t="shared" si="57"/>
        <v>0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5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6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IF(ISERROR(AH103/$AH$192),0,AH103/$AH$192)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>
        <f t="shared" ref="AJ105:AJ114" si="66">IF(ISERROR(AH105/$AH$192),"-",AH105/$AH$192)</f>
        <v>0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>
        <f t="shared" si="66"/>
        <v>0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>
        <f t="shared" si="66"/>
        <v>0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>
        <f t="shared" si="66"/>
        <v>0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>
        <f t="shared" si="66"/>
        <v>0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>
        <f t="shared" si="66"/>
        <v>0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>
        <f t="shared" si="66"/>
        <v>0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>
        <f t="shared" si="66"/>
        <v>0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>
        <f t="shared" si="66"/>
        <v>0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>
        <f t="shared" si="66"/>
        <v>0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5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6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IF(ISERROR(AH115/$AH$192),0,AH115/$AH$192)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>
        <f t="shared" ref="AJ117:AJ126" si="74">IF(ISERROR(AH117/$AH$192),"-",AH117/$AH$192)</f>
        <v>0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>
        <f t="shared" si="74"/>
        <v>0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>
        <f t="shared" si="74"/>
        <v>0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>
        <f t="shared" si="74"/>
        <v>0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>
        <f t="shared" si="74"/>
        <v>0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>
        <f t="shared" si="74"/>
        <v>0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>
        <f t="shared" si="74"/>
        <v>0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>
        <f t="shared" si="74"/>
        <v>0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>
        <f t="shared" si="74"/>
        <v>0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>
        <f t="shared" si="74"/>
        <v>0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5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6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IF(ISERROR(AH127/$AH$192),0,AH127/$AH$192)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>
        <f t="shared" ref="AJ129:AJ138" si="81">IF(ISERROR(AH129/$AH$192),"-",AH129/$AH$192)</f>
        <v>0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>
        <f t="shared" si="81"/>
        <v>0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>
        <f t="shared" si="81"/>
        <v>0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>
        <f t="shared" si="81"/>
        <v>0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>
        <f t="shared" si="81"/>
        <v>0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>
        <f t="shared" si="81"/>
        <v>0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>
        <f t="shared" si="81"/>
        <v>0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>
        <f t="shared" si="81"/>
        <v>0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>
        <f t="shared" si="81"/>
        <v>0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>
        <f t="shared" si="81"/>
        <v>0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5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6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IF(ISERROR(AH139/$AH$192),0,AH139/$AH$192)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>
        <f t="shared" ref="AJ141:AJ150" si="89">IF(ISERROR(AH141/$AH$192),"-",AH141/$AH$192)</f>
        <v>0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>
        <f t="shared" si="89"/>
        <v>0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>
        <f t="shared" si="89"/>
        <v>0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>
        <f t="shared" si="89"/>
        <v>0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>
        <f t="shared" si="89"/>
        <v>0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>
        <f t="shared" si="89"/>
        <v>0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>
        <f t="shared" si="89"/>
        <v>0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>
        <f t="shared" si="89"/>
        <v>0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>
        <f t="shared" si="89"/>
        <v>0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>
        <f t="shared" si="89"/>
        <v>0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5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6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IF(ISERROR(AH151/$AH$192),0,AH151/$AH$192)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>
        <f t="shared" ref="AJ153:AJ162" si="97">IF(ISERROR(AH153/$AH$192),"-",AH153/$AH$192)</f>
        <v>0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>
        <f t="shared" si="97"/>
        <v>0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>
        <f t="shared" si="97"/>
        <v>0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>
        <f t="shared" si="97"/>
        <v>0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>
        <f t="shared" si="97"/>
        <v>0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>
        <f t="shared" si="97"/>
        <v>0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>
        <f t="shared" si="97"/>
        <v>0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>
        <f t="shared" si="97"/>
        <v>0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>
        <f t="shared" si="97"/>
        <v>0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>
        <f t="shared" si="97"/>
        <v>0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5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6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IF(ISERROR(AH163/$AH$192),0,AH163/$AH$192)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>
        <f t="shared" ref="AJ165:AJ174" si="105">IF(ISERROR(AH165/$AH$192),"-",AH165/$AH$192)</f>
        <v>0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>
        <f t="shared" si="105"/>
        <v>0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>
        <f t="shared" si="105"/>
        <v>0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>
        <f t="shared" si="105"/>
        <v>0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>
        <f t="shared" si="105"/>
        <v>0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>
        <f t="shared" si="105"/>
        <v>0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>
        <f t="shared" si="105"/>
        <v>0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>
        <f t="shared" si="105"/>
        <v>0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>
        <f t="shared" si="105"/>
        <v>0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>
        <f t="shared" si="105"/>
        <v>0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5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6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IF(ISERROR(AH175/$AH$192),0,AH175/$AH$192)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>
        <f t="shared" ref="AJ177:AJ186" si="113">IF(ISERROR(AH177/$AH$192),"-",AH177/$AH$192)</f>
        <v>0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>
        <f t="shared" si="113"/>
        <v>0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>
        <f t="shared" si="113"/>
        <v>0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>
        <f t="shared" si="113"/>
        <v>0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>
        <f t="shared" si="113"/>
        <v>0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>
        <f t="shared" si="113"/>
        <v>0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>
        <f t="shared" si="113"/>
        <v>0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>
        <f t="shared" si="113"/>
        <v>0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>
        <f t="shared" si="113"/>
        <v>0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>
        <f t="shared" si="113"/>
        <v>0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5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6"/>
      <c r="R187" s="69">
        <f t="shared" ref="R187:AG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>SUM(AH177:AH186)</f>
        <v>0</v>
      </c>
      <c r="AI187" s="75">
        <f>IF(ISERROR(AH187/J187),0,AH187/J187)</f>
        <v>0</v>
      </c>
      <c r="AJ187" s="75">
        <f>IF(ISERROR(AH187/$AH$192),0,AH187/$AH$192)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2572635000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outlineLevel="1">
      <c r="A189" s="25"/>
      <c r="B189" s="87"/>
      <c r="C189" s="88"/>
      <c r="D189" s="89"/>
      <c r="E189" s="90"/>
      <c r="F189" s="91"/>
      <c r="G189" s="118" t="s">
        <v>110</v>
      </c>
      <c r="H189" s="68"/>
      <c r="I189" s="2"/>
      <c r="J189" s="117"/>
      <c r="K189" s="93">
        <f>150509083+122846</f>
        <v>150631929</v>
      </c>
      <c r="L189" s="1" t="s">
        <v>113</v>
      </c>
      <c r="M189" s="57"/>
      <c r="N189" s="64"/>
      <c r="O189" s="57"/>
      <c r="P189" s="92"/>
      <c r="Q189" s="92"/>
      <c r="R189" s="31">
        <v>4477494</v>
      </c>
      <c r="S189" s="31">
        <v>20756658</v>
      </c>
      <c r="T189" s="31">
        <v>12595341</v>
      </c>
      <c r="U189" s="32">
        <f>SUM(R189:T189)</f>
        <v>37829493</v>
      </c>
      <c r="V189" s="31"/>
      <c r="W189" s="31"/>
      <c r="X189" s="31"/>
      <c r="Y189" s="32">
        <f t="shared" ref="Y189:AJ190" si="120">SUM(V189:X189)</f>
        <v>0</v>
      </c>
      <c r="Z189" s="31"/>
      <c r="AA189" s="31"/>
      <c r="AB189" s="31"/>
      <c r="AC189" s="32">
        <f t="shared" si="120"/>
        <v>0</v>
      </c>
      <c r="AD189" s="31"/>
      <c r="AE189" s="31"/>
      <c r="AF189" s="31"/>
      <c r="AG189" s="32">
        <f t="shared" si="120"/>
        <v>0</v>
      </c>
      <c r="AH189" s="32">
        <f>SUM(U189+Y189+AC189+AG189)</f>
        <v>37829493</v>
      </c>
      <c r="AI189" s="32">
        <f t="shared" ref="AI189" si="121">SUM(AF189:AH189)</f>
        <v>37829493</v>
      </c>
      <c r="AJ189" s="32">
        <f t="shared" ref="AJ189" si="122">SUM(AG189:AI189)</f>
        <v>75658986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outlineLevel="1">
      <c r="A190" s="26">
        <v>1</v>
      </c>
      <c r="B190" s="26"/>
      <c r="C190" s="54" t="s">
        <v>108</v>
      </c>
      <c r="D190" s="55"/>
      <c r="E190" s="67"/>
      <c r="F190" s="65" t="s">
        <v>109</v>
      </c>
      <c r="G190" s="119"/>
      <c r="H190" s="68"/>
      <c r="I190" s="2">
        <v>42369</v>
      </c>
      <c r="J190" s="116"/>
      <c r="K190" s="93">
        <f>35680016+318683450+24989396+963000000+49984531+658079728</f>
        <v>2050417121</v>
      </c>
      <c r="L190" s="1" t="s">
        <v>114</v>
      </c>
      <c r="M190" s="57"/>
      <c r="N190" s="64"/>
      <c r="O190" s="57"/>
      <c r="P190" s="53"/>
      <c r="Q190" s="53"/>
      <c r="R190" s="31">
        <f>5227+6064101</f>
        <v>6069328</v>
      </c>
      <c r="S190" s="31">
        <v>105545</v>
      </c>
      <c r="T190" s="31">
        <f>10809498+23551865</f>
        <v>34361363</v>
      </c>
      <c r="U190" s="32">
        <f>SUM(R190:T190)</f>
        <v>40536236</v>
      </c>
      <c r="V190" s="32"/>
      <c r="W190" s="32"/>
      <c r="X190" s="32"/>
      <c r="Y190" s="32">
        <f>SUM(V190:X190)</f>
        <v>0</v>
      </c>
      <c r="Z190" s="32">
        <f t="shared" si="120"/>
        <v>0</v>
      </c>
      <c r="AA190" s="32">
        <f t="shared" si="120"/>
        <v>0</v>
      </c>
      <c r="AB190" s="32">
        <f t="shared" si="120"/>
        <v>0</v>
      </c>
      <c r="AC190" s="32">
        <f t="shared" si="120"/>
        <v>0</v>
      </c>
      <c r="AD190" s="32">
        <f t="shared" si="120"/>
        <v>0</v>
      </c>
      <c r="AE190" s="32">
        <f t="shared" si="120"/>
        <v>0</v>
      </c>
      <c r="AF190" s="32">
        <f t="shared" si="120"/>
        <v>0</v>
      </c>
      <c r="AG190" s="32">
        <f>SUM(AD190:AF190)</f>
        <v>0</v>
      </c>
      <c r="AH190" s="32">
        <f>SUM(U190+Y190+AC190+AG190)</f>
        <v>40536236</v>
      </c>
      <c r="AI190" s="32">
        <f t="shared" si="120"/>
        <v>40536236</v>
      </c>
      <c r="AJ190" s="32">
        <f t="shared" si="120"/>
        <v>81072472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6" customFormat="1">
      <c r="A191" s="144" t="s">
        <v>73</v>
      </c>
      <c r="B191" s="145"/>
      <c r="C191" s="145"/>
      <c r="D191" s="145"/>
      <c r="E191" s="145"/>
      <c r="F191" s="145"/>
      <c r="G191" s="145"/>
      <c r="H191" s="145"/>
      <c r="I191" s="146"/>
      <c r="J191" s="147">
        <f>J188</f>
        <v>2572635000</v>
      </c>
      <c r="K191" s="147">
        <f>SUM(K189:K190)</f>
        <v>2201049050</v>
      </c>
      <c r="L191" s="148"/>
      <c r="M191" s="147">
        <f>SUM(M190:M190)</f>
        <v>0</v>
      </c>
      <c r="N191" s="147">
        <f>SUM(N190:N190)</f>
        <v>0</v>
      </c>
      <c r="O191" s="147">
        <f>SUM(O190:O190)</f>
        <v>0</v>
      </c>
      <c r="P191" s="149"/>
      <c r="Q191" s="150"/>
      <c r="R191" s="147">
        <f>SUM(R189:R190)</f>
        <v>10546822</v>
      </c>
      <c r="S191" s="147">
        <f>SUM(S189:S190)</f>
        <v>20862203</v>
      </c>
      <c r="T191" s="147">
        <f t="shared" ref="T191" si="123">SUM(T190:T190)</f>
        <v>34361363</v>
      </c>
      <c r="U191" s="147">
        <f>SUM(U189:U190)</f>
        <v>78365729</v>
      </c>
      <c r="V191" s="147">
        <f t="shared" ref="V191:AG191" si="124">SUM(V189:V190)</f>
        <v>0</v>
      </c>
      <c r="W191" s="147">
        <f t="shared" si="124"/>
        <v>0</v>
      </c>
      <c r="X191" s="147">
        <f t="shared" si="124"/>
        <v>0</v>
      </c>
      <c r="Y191" s="147">
        <f t="shared" si="124"/>
        <v>0</v>
      </c>
      <c r="Z191" s="147">
        <f t="shared" si="124"/>
        <v>0</v>
      </c>
      <c r="AA191" s="147">
        <f t="shared" si="124"/>
        <v>0</v>
      </c>
      <c r="AB191" s="147">
        <f t="shared" si="124"/>
        <v>0</v>
      </c>
      <c r="AC191" s="147">
        <f t="shared" si="124"/>
        <v>0</v>
      </c>
      <c r="AD191" s="147">
        <f t="shared" si="124"/>
        <v>0</v>
      </c>
      <c r="AE191" s="147">
        <f t="shared" si="124"/>
        <v>0</v>
      </c>
      <c r="AF191" s="147">
        <f t="shared" si="124"/>
        <v>0</v>
      </c>
      <c r="AG191" s="147">
        <f t="shared" si="124"/>
        <v>0</v>
      </c>
      <c r="AH191" s="147">
        <f>SUM(AH189:AH190)</f>
        <v>78365729</v>
      </c>
      <c r="AI191" s="151">
        <f>IF(ISERROR(AH191/J191),0,AH191/J191)</f>
        <v>3.0461269865332628E-2</v>
      </c>
      <c r="AJ191" s="151">
        <f>IF(ISERROR(AH191/$AH$192),0,AH191/$AH$192)</f>
        <v>1</v>
      </c>
      <c r="AK191" s="12"/>
      <c r="AL191" s="12"/>
      <c r="AM191" s="12"/>
      <c r="AN191" s="12"/>
      <c r="AO191" s="12"/>
      <c r="AP191" s="12"/>
      <c r="AQ191" s="12"/>
      <c r="AR191" s="12"/>
    </row>
    <row r="192" spans="1:44" s="70" customFormat="1" ht="15" customHeight="1">
      <c r="A192" s="152" t="str">
        <f>"TOTAL ASIG."&amp;" "&amp;$A$5</f>
        <v>TOTAL ASIG. 24-03-006"Programa Educativo"</v>
      </c>
      <c r="B192" s="153"/>
      <c r="C192" s="153"/>
      <c r="D192" s="153"/>
      <c r="E192" s="153"/>
      <c r="F192" s="153"/>
      <c r="G192" s="153"/>
      <c r="H192" s="153"/>
      <c r="I192" s="154"/>
      <c r="J192" s="155">
        <f>SUM(J19,J31,J43,J55,J67,J79,J91,J103,J115,J127,J139,J151,J163,J175,J187,J191)</f>
        <v>2572635000</v>
      </c>
      <c r="K192" s="155">
        <f>+K19+K31+K43+K55+K67+K79+K91+K103+K115+K127+K139+K151+K187+K163+K175+K191</f>
        <v>2201049050</v>
      </c>
      <c r="L192" s="156"/>
      <c r="M192" s="155">
        <f>+M19+M31+M43+M55+M67+M79+M91+M103+M115+M127+M139+M151+M187+M163+M175+M191</f>
        <v>0</v>
      </c>
      <c r="N192" s="155">
        <f>+N19+N31+N43+N55+N67+N79+N91+N103+N115+N127+N139+N151+N187+N163+N175+N191</f>
        <v>0</v>
      </c>
      <c r="O192" s="155">
        <f>+O19+O31+O43+O55+O67+O79+O91+O103+O115+O127+O139+O151+O187+O163+O175+O191</f>
        <v>0</v>
      </c>
      <c r="P192" s="157"/>
      <c r="Q192" s="158"/>
      <c r="R192" s="155">
        <f t="shared" ref="R192:AH192" si="125">+R19+R31+R43+R55+R67+R79+R91+R103+R115+R127+R139+R151+R187+R163+R175+R191</f>
        <v>10546822</v>
      </c>
      <c r="S192" s="155">
        <f t="shared" si="125"/>
        <v>20862203</v>
      </c>
      <c r="T192" s="155">
        <f t="shared" si="125"/>
        <v>34361363</v>
      </c>
      <c r="U192" s="155">
        <f t="shared" si="125"/>
        <v>78365729</v>
      </c>
      <c r="V192" s="155">
        <f t="shared" si="125"/>
        <v>0</v>
      </c>
      <c r="W192" s="155">
        <f t="shared" si="125"/>
        <v>0</v>
      </c>
      <c r="X192" s="155">
        <f t="shared" si="125"/>
        <v>0</v>
      </c>
      <c r="Y192" s="155">
        <f t="shared" si="125"/>
        <v>0</v>
      </c>
      <c r="Z192" s="155">
        <f t="shared" si="125"/>
        <v>0</v>
      </c>
      <c r="AA192" s="155">
        <f t="shared" si="125"/>
        <v>0</v>
      </c>
      <c r="AB192" s="155">
        <f t="shared" si="125"/>
        <v>0</v>
      </c>
      <c r="AC192" s="155">
        <f t="shared" si="125"/>
        <v>0</v>
      </c>
      <c r="AD192" s="155">
        <f t="shared" si="125"/>
        <v>0</v>
      </c>
      <c r="AE192" s="155">
        <f t="shared" si="125"/>
        <v>0</v>
      </c>
      <c r="AF192" s="155">
        <f t="shared" si="125"/>
        <v>0</v>
      </c>
      <c r="AG192" s="155">
        <f t="shared" si="125"/>
        <v>0</v>
      </c>
      <c r="AH192" s="155">
        <f t="shared" si="125"/>
        <v>78365729</v>
      </c>
      <c r="AI192" s="159">
        <f>IF(ISERROR(AH192/J192),0,AH192/J192)</f>
        <v>3.0461269865332628E-2</v>
      </c>
      <c r="AJ192" s="159">
        <f>IF(ISERROR(AH192/$AH$192),0,AH192/$AH$192)</f>
        <v>1</v>
      </c>
      <c r="AK192" s="15"/>
      <c r="AL192" s="15"/>
      <c r="AM192" s="15"/>
      <c r="AN192" s="15"/>
      <c r="AO192" s="15"/>
      <c r="AP192" s="15"/>
      <c r="AQ192" s="15"/>
      <c r="AR192" s="15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  <c r="AK194" s="12"/>
      <c r="AL194" s="12"/>
      <c r="AM194" s="12"/>
      <c r="AN194" s="12"/>
      <c r="AO194" s="12"/>
      <c r="AP194" s="12"/>
      <c r="AQ194" s="12"/>
      <c r="AR194" s="12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  <c r="AK196" s="12"/>
      <c r="AL196" s="12"/>
      <c r="AM196" s="12"/>
      <c r="AN196" s="12"/>
      <c r="AO196" s="12"/>
      <c r="AP196" s="12"/>
      <c r="AQ196" s="12"/>
      <c r="AR196" s="12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  <row r="209" spans="1:32">
      <c r="A209" s="15"/>
      <c r="J209" s="46"/>
      <c r="R209" s="46"/>
      <c r="S209" s="46"/>
      <c r="T209" s="46"/>
      <c r="V209" s="46"/>
      <c r="W209" s="46"/>
      <c r="X209" s="46"/>
      <c r="Z209" s="46"/>
      <c r="AA209" s="46"/>
      <c r="AB209" s="46"/>
      <c r="AD209" s="46"/>
      <c r="AE209" s="46"/>
      <c r="AF209" s="46"/>
    </row>
  </sheetData>
  <mergeCells count="63">
    <mergeCell ref="A188:E188"/>
    <mergeCell ref="J188:J190"/>
    <mergeCell ref="A191:I191"/>
    <mergeCell ref="A192:I192"/>
    <mergeCell ref="G189:G190"/>
    <mergeCell ref="A187:I187"/>
    <mergeCell ref="A116:E116"/>
    <mergeCell ref="A127:I127"/>
    <mergeCell ref="A128:E128"/>
    <mergeCell ref="A139:I139"/>
    <mergeCell ref="A140:E140"/>
    <mergeCell ref="A151:I151"/>
    <mergeCell ref="A152:E152"/>
    <mergeCell ref="A163:I163"/>
    <mergeCell ref="A164:E164"/>
    <mergeCell ref="A175:I175"/>
    <mergeCell ref="A176:E176"/>
    <mergeCell ref="A115:I115"/>
    <mergeCell ref="A44:E44"/>
    <mergeCell ref="A55:I55"/>
    <mergeCell ref="A56:E56"/>
    <mergeCell ref="A67:I67"/>
    <mergeCell ref="A68:E68"/>
    <mergeCell ref="A79:I79"/>
    <mergeCell ref="A80:E80"/>
    <mergeCell ref="A91:I91"/>
    <mergeCell ref="A92:E92"/>
    <mergeCell ref="A103:I103"/>
    <mergeCell ref="A104:E104"/>
    <mergeCell ref="A8:E8"/>
    <mergeCell ref="A19:I19"/>
    <mergeCell ref="A20:E20"/>
    <mergeCell ref="A31:I31"/>
    <mergeCell ref="A32:E32"/>
    <mergeCell ref="A43:I43"/>
    <mergeCell ref="Z6:AB6"/>
    <mergeCell ref="AC6:AC7"/>
    <mergeCell ref="AD6:AF6"/>
    <mergeCell ref="AG6:AG7"/>
    <mergeCell ref="G6:G7"/>
    <mergeCell ref="H6:I6"/>
    <mergeCell ref="J6:J7"/>
    <mergeCell ref="K6:K7"/>
    <mergeCell ref="L6:L7"/>
    <mergeCell ref="M6:O6"/>
    <mergeCell ref="A6:A7"/>
    <mergeCell ref="B6:B7"/>
    <mergeCell ref="D6:D7"/>
    <mergeCell ref="E6:E7"/>
    <mergeCell ref="F6:F7"/>
    <mergeCell ref="AH6:AH7"/>
    <mergeCell ref="AI6:AJ6"/>
    <mergeCell ref="P6:P7"/>
    <mergeCell ref="Q6:Q7"/>
    <mergeCell ref="R6:T6"/>
    <mergeCell ref="U6:U7"/>
    <mergeCell ref="V6:X6"/>
    <mergeCell ref="Y6:Y7"/>
    <mergeCell ref="A1:AJ1"/>
    <mergeCell ref="A2:AJ2"/>
    <mergeCell ref="A3:AJ3"/>
    <mergeCell ref="A4:AJ4"/>
    <mergeCell ref="A5:U5"/>
  </mergeCells>
  <dataValidations count="11">
    <dataValidation type="textLength" operator="lessThanOrEqual" allowBlank="1" showInputMessage="1" showErrorMessage="1" errorTitle="MÁXIMO DE CARACTERES SOBREPASADO" error="Sólo 255 caracteres por celdas" sqref="G189 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90 N189:N190 P105:Q114 E93:G102 L93:L102 P93:Q102 E81:G90 L81:L90 P81:Q90 E69:G78 L69:L78 P69:Q78 P45:Q54 C59:C66 N57:N58 L9:L18 P9:Q18 E21:G30 L21:L30 P21:Q30 E33:G42 L33:L42 P33:Q42 E45:G54 L45:L54 E189:F190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90 O92:O102 O80:O90 O68:O78 O104:O114 O44:O54 O32:O42 O20:O30"/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textLength" operator="lessThanOrEqual" allowBlank="1" showInputMessage="1" showErrorMessage="1" sqref="K105:K114 K141:K150 K177:K186 K129:K138 K93:K102 K33:K42 K165:K174 K117:K126 K153:K162 K81:K90 K57:K66 K45:K54 K189:K190 K9:K18 K21:K30 K69:K78">
      <formula1>255</formula1>
    </dataValidation>
    <dataValidation type="decimal" allowBlank="1" showInputMessage="1" showErrorMessage="1" errorTitle="Sólo números" error="Sólo ingresar números sin letras_x000a_" sqref="M117 S190 T189:T190 R189:S189 M59:N66 M106:N114 M189:M190 M118:N126 Z189:AB189 AD189:AF189 V117:X126 M177:N186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V189:X189">
      <formula1>-100000000</formula1>
      <formula2>10000000000</formula2>
    </dataValidation>
    <dataValidation type="date" operator="greaterThan" allowBlank="1" showInputMessage="1" showErrorMessage="1" errorTitle="Error en Ingresos de Fechas" error="La fecha debe corresponder al Año 2014." sqref="D189:D190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61" orientation="landscape"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A24" sqref="A24:Y2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+'24-03-005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+'24-03-005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'24-03-006 Ind. Proy'!A5:U5</f>
        <v>24-03-006"Programa Educativo"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+'24-03-006 Ind. Proy'!J19</f>
        <v>0</v>
      </c>
      <c r="C8" s="10">
        <f>+'24-03-005 Ind. Proy'!K19</f>
        <v>0</v>
      </c>
      <c r="D8" s="10">
        <f>+'24-03-005 Ind. Proy'!M19</f>
        <v>0</v>
      </c>
      <c r="E8" s="10">
        <f>+'24-03-005 Ind. Proy'!N19</f>
        <v>0</v>
      </c>
      <c r="F8" s="10">
        <f>+'24-03-005 Ind. Proy'!O19</f>
        <v>0</v>
      </c>
      <c r="G8" s="10">
        <f>+'24-03-005 Ind. Proy'!R19</f>
        <v>0</v>
      </c>
      <c r="H8" s="10">
        <f>+'24-03-005 Ind. Proy'!S19</f>
        <v>0</v>
      </c>
      <c r="I8" s="10">
        <f>+'24-03-005 Ind. Proy'!T19</f>
        <v>0</v>
      </c>
      <c r="J8" s="10">
        <f>+'24-03-005 Ind. Proy'!U19</f>
        <v>0</v>
      </c>
      <c r="K8" s="10">
        <f>+'24-03-005 Ind. Proy'!V19</f>
        <v>0</v>
      </c>
      <c r="L8" s="10">
        <f>+'24-03-005 Ind. Proy'!W19</f>
        <v>0</v>
      </c>
      <c r="M8" s="10">
        <f>+'24-03-005 Ind. Proy'!X19</f>
        <v>0</v>
      </c>
      <c r="N8" s="10">
        <f>+'24-03-005 Ind. Proy'!Y19</f>
        <v>0</v>
      </c>
      <c r="O8" s="10">
        <f>+'24-03-005 Ind. Proy'!Z19</f>
        <v>0</v>
      </c>
      <c r="P8" s="10">
        <f>+'24-03-005 Ind. Proy'!AA19</f>
        <v>0</v>
      </c>
      <c r="Q8" s="10">
        <f>+'24-03-005 Ind. Proy'!AB19</f>
        <v>0</v>
      </c>
      <c r="R8" s="10">
        <f>+'24-03-005 Ind. Proy'!AC19</f>
        <v>0</v>
      </c>
      <c r="S8" s="10">
        <f>+'24-03-005 Ind. Proy'!AD19</f>
        <v>0</v>
      </c>
      <c r="T8" s="10">
        <f>+'24-03-005 Ind. Proy'!AE19</f>
        <v>0</v>
      </c>
      <c r="U8" s="10">
        <f>+'24-03-005 Ind. Proy'!AF19</f>
        <v>0</v>
      </c>
      <c r="V8" s="10">
        <f>+'24-03-005 Ind. Proy'!AG19</f>
        <v>0</v>
      </c>
      <c r="W8" s="10">
        <f>+'24-03-005 Ind. Proy'!AH19</f>
        <v>0</v>
      </c>
      <c r="X8" s="49">
        <f>+'24-03-005 Ind. Proy'!AI19</f>
        <v>0</v>
      </c>
      <c r="Y8" s="49">
        <f>+'24-03-005 Ind. Proy'!AJ19</f>
        <v>0</v>
      </c>
    </row>
    <row r="9" spans="1:25" s="45" customFormat="1" ht="24.75" customHeight="1">
      <c r="A9" s="48" t="s">
        <v>44</v>
      </c>
      <c r="B9" s="10">
        <f>+'24-03-006 Ind. Proy'!J31</f>
        <v>0</v>
      </c>
      <c r="C9" s="10">
        <f>+'24-03-005 Ind. Proy'!K31</f>
        <v>0</v>
      </c>
      <c r="D9" s="10">
        <f>+'24-03-005 Ind. Proy'!M31</f>
        <v>0</v>
      </c>
      <c r="E9" s="10">
        <f>+'24-03-005 Ind. Proy'!N31</f>
        <v>0</v>
      </c>
      <c r="F9" s="10">
        <f>+'24-03-005 Ind. Proy'!O31</f>
        <v>0</v>
      </c>
      <c r="G9" s="10">
        <f>+'24-03-005 Ind. Proy'!R31</f>
        <v>0</v>
      </c>
      <c r="H9" s="10">
        <f>+'24-03-005 Ind. Proy'!S31</f>
        <v>0</v>
      </c>
      <c r="I9" s="10">
        <f>+'24-03-005 Ind. Proy'!T31</f>
        <v>0</v>
      </c>
      <c r="J9" s="10">
        <f>+'24-03-005 Ind. Proy'!U31</f>
        <v>0</v>
      </c>
      <c r="K9" s="10">
        <f>+'24-03-005 Ind. Proy'!V31</f>
        <v>0</v>
      </c>
      <c r="L9" s="10">
        <f>+'24-03-005 Ind. Proy'!W31</f>
        <v>0</v>
      </c>
      <c r="M9" s="10">
        <f>+'24-03-005 Ind. Proy'!X31</f>
        <v>0</v>
      </c>
      <c r="N9" s="10">
        <f>+'24-03-005 Ind. Proy'!Y31</f>
        <v>0</v>
      </c>
      <c r="O9" s="10">
        <f>+'24-03-005 Ind. Proy'!Z31</f>
        <v>0</v>
      </c>
      <c r="P9" s="10">
        <f>+'24-03-005 Ind. Proy'!AA31</f>
        <v>0</v>
      </c>
      <c r="Q9" s="10">
        <f>+'24-03-005 Ind. Proy'!AB31</f>
        <v>0</v>
      </c>
      <c r="R9" s="10">
        <f>+'24-03-005 Ind. Proy'!AC31</f>
        <v>0</v>
      </c>
      <c r="S9" s="10">
        <f>+'24-03-005 Ind. Proy'!AD31</f>
        <v>0</v>
      </c>
      <c r="T9" s="10">
        <f>+'24-03-005 Ind. Proy'!AE31</f>
        <v>0</v>
      </c>
      <c r="U9" s="10">
        <f>+'24-03-005 Ind. Proy'!AF31</f>
        <v>0</v>
      </c>
      <c r="V9" s="10">
        <f>+'24-03-005 Ind. Proy'!AG31</f>
        <v>0</v>
      </c>
      <c r="W9" s="10">
        <f>+'24-03-005 Ind. Proy'!AH31</f>
        <v>0</v>
      </c>
      <c r="X9" s="49">
        <f>+'24-03-005 Ind. Proy'!AI31</f>
        <v>0</v>
      </c>
      <c r="Y9" s="49">
        <f>+'24-03-005 Ind. Proy'!AJ31</f>
        <v>0</v>
      </c>
    </row>
    <row r="10" spans="1:25" s="45" customFormat="1" ht="24.75" customHeight="1">
      <c r="A10" s="48" t="s">
        <v>46</v>
      </c>
      <c r="B10" s="10">
        <f>+'24-03-006 Ind. Proy'!J43</f>
        <v>0</v>
      </c>
      <c r="C10" s="10">
        <f>+'24-03-005 Ind. Proy'!K43</f>
        <v>0</v>
      </c>
      <c r="D10" s="10">
        <f>+'24-03-005 Ind. Proy'!M43</f>
        <v>0</v>
      </c>
      <c r="E10" s="10">
        <f>+'24-03-005 Ind. Proy'!N43</f>
        <v>0</v>
      </c>
      <c r="F10" s="10">
        <f>+'24-03-005 Ind. Proy'!O43</f>
        <v>0</v>
      </c>
      <c r="G10" s="10">
        <f>+'24-03-005 Ind. Proy'!R43</f>
        <v>0</v>
      </c>
      <c r="H10" s="10">
        <f>+'24-03-005 Ind. Proy'!S43</f>
        <v>0</v>
      </c>
      <c r="I10" s="10">
        <f>+'24-03-005 Ind. Proy'!T43</f>
        <v>0</v>
      </c>
      <c r="J10" s="10">
        <f>+'24-03-005 Ind. Proy'!U43</f>
        <v>0</v>
      </c>
      <c r="K10" s="10">
        <f>+'24-03-005 Ind. Proy'!V43</f>
        <v>0</v>
      </c>
      <c r="L10" s="10">
        <f>+'24-03-005 Ind. Proy'!W43</f>
        <v>0</v>
      </c>
      <c r="M10" s="10">
        <f>+'24-03-005 Ind. Proy'!X43</f>
        <v>0</v>
      </c>
      <c r="N10" s="10">
        <f>+'24-03-005 Ind. Proy'!Y43</f>
        <v>0</v>
      </c>
      <c r="O10" s="10">
        <f>+'24-03-005 Ind. Proy'!Z43</f>
        <v>0</v>
      </c>
      <c r="P10" s="10">
        <f>+'24-03-005 Ind. Proy'!AA43</f>
        <v>0</v>
      </c>
      <c r="Q10" s="10">
        <f>+'24-03-005 Ind. Proy'!AB43</f>
        <v>0</v>
      </c>
      <c r="R10" s="10">
        <f>+'24-03-005 Ind. Proy'!AC43</f>
        <v>0</v>
      </c>
      <c r="S10" s="10">
        <f>+'24-03-005 Ind. Proy'!AD43</f>
        <v>0</v>
      </c>
      <c r="T10" s="10">
        <f>+'24-03-005 Ind. Proy'!AE43</f>
        <v>0</v>
      </c>
      <c r="U10" s="10">
        <f>+'24-03-005 Ind. Proy'!AF43</f>
        <v>0</v>
      </c>
      <c r="V10" s="10">
        <f>+'24-03-005 Ind. Proy'!AG43</f>
        <v>0</v>
      </c>
      <c r="W10" s="10">
        <f>+'24-03-005 Ind. Proy'!AH43</f>
        <v>0</v>
      </c>
      <c r="X10" s="49">
        <f>+'24-03-005 Ind. Proy'!AI43</f>
        <v>0</v>
      </c>
      <c r="Y10" s="49">
        <f>+'24-03-005 Ind. Proy'!AJ43</f>
        <v>0</v>
      </c>
    </row>
    <row r="11" spans="1:25" s="45" customFormat="1" ht="24.75" customHeight="1">
      <c r="A11" s="48" t="s">
        <v>48</v>
      </c>
      <c r="B11" s="10">
        <f>+'24-03-006 Ind. Proy'!J55</f>
        <v>0</v>
      </c>
      <c r="C11" s="10">
        <f>+'24-03-005 Ind. Proy'!K55</f>
        <v>0</v>
      </c>
      <c r="D11" s="10">
        <f>+'24-03-005 Ind. Proy'!M55</f>
        <v>0</v>
      </c>
      <c r="E11" s="10">
        <f>+'24-03-005 Ind. Proy'!N55</f>
        <v>0</v>
      </c>
      <c r="F11" s="10">
        <f>+'24-03-005 Ind. Proy'!O55</f>
        <v>0</v>
      </c>
      <c r="G11" s="10">
        <f>+'24-03-005 Ind. Proy'!R55</f>
        <v>0</v>
      </c>
      <c r="H11" s="10">
        <f>+'24-03-005 Ind. Proy'!S55</f>
        <v>0</v>
      </c>
      <c r="I11" s="10">
        <f>+'24-03-005 Ind. Proy'!T55</f>
        <v>0</v>
      </c>
      <c r="J11" s="10">
        <f>+'24-03-005 Ind. Proy'!U55</f>
        <v>0</v>
      </c>
      <c r="K11" s="10">
        <f>+'24-03-005 Ind. Proy'!V55</f>
        <v>0</v>
      </c>
      <c r="L11" s="10">
        <f>+'24-03-005 Ind. Proy'!W55</f>
        <v>0</v>
      </c>
      <c r="M11" s="10">
        <f>+'24-03-005 Ind. Proy'!X55</f>
        <v>0</v>
      </c>
      <c r="N11" s="10">
        <f>+'24-03-005 Ind. Proy'!Y55</f>
        <v>0</v>
      </c>
      <c r="O11" s="10">
        <f>+'24-03-005 Ind. Proy'!Z55</f>
        <v>0</v>
      </c>
      <c r="P11" s="10">
        <f>+'24-03-005 Ind. Proy'!AA55</f>
        <v>0</v>
      </c>
      <c r="Q11" s="10">
        <f>+'24-03-005 Ind. Proy'!AB55</f>
        <v>0</v>
      </c>
      <c r="R11" s="10">
        <f>+'24-03-005 Ind. Proy'!AC55</f>
        <v>0</v>
      </c>
      <c r="S11" s="10">
        <f>+'24-03-005 Ind. Proy'!AD55</f>
        <v>0</v>
      </c>
      <c r="T11" s="10">
        <f>+'24-03-005 Ind. Proy'!AE55</f>
        <v>0</v>
      </c>
      <c r="U11" s="10">
        <f>+'24-03-005 Ind. Proy'!AF55</f>
        <v>0</v>
      </c>
      <c r="V11" s="10">
        <f>+'24-03-005 Ind. Proy'!AG55</f>
        <v>0</v>
      </c>
      <c r="W11" s="10">
        <f>+'24-03-005 Ind. Proy'!AH55</f>
        <v>0</v>
      </c>
      <c r="X11" s="49">
        <f>+'24-03-005 Ind. Proy'!AI55</f>
        <v>0</v>
      </c>
      <c r="Y11" s="49">
        <f>+'24-03-005 Ind. Proy'!AJ55</f>
        <v>0</v>
      </c>
    </row>
    <row r="12" spans="1:25" s="45" customFormat="1" ht="24.75" customHeight="1">
      <c r="A12" s="48" t="s">
        <v>50</v>
      </c>
      <c r="B12" s="10">
        <f>+'24-03-005 Ind. Proy'!J67</f>
        <v>0</v>
      </c>
      <c r="C12" s="10">
        <f>+'24-03-005 Ind. Proy'!K67</f>
        <v>0</v>
      </c>
      <c r="D12" s="10">
        <f>+'24-03-005 Ind. Proy'!M67</f>
        <v>0</v>
      </c>
      <c r="E12" s="10">
        <f>+'24-03-005 Ind. Proy'!N67</f>
        <v>0</v>
      </c>
      <c r="F12" s="10">
        <f>+'24-03-005 Ind. Proy'!O67</f>
        <v>0</v>
      </c>
      <c r="G12" s="10">
        <f>+'24-03-005 Ind. Proy'!R67</f>
        <v>0</v>
      </c>
      <c r="H12" s="10">
        <f>+'24-03-005 Ind. Proy'!S67</f>
        <v>0</v>
      </c>
      <c r="I12" s="10">
        <f>+'24-03-005 Ind. Proy'!T67</f>
        <v>0</v>
      </c>
      <c r="J12" s="10">
        <f>+'24-03-005 Ind. Proy'!U67</f>
        <v>0</v>
      </c>
      <c r="K12" s="10">
        <f>+'24-03-005 Ind. Proy'!V67</f>
        <v>0</v>
      </c>
      <c r="L12" s="10">
        <f>+'24-03-005 Ind. Proy'!W67</f>
        <v>0</v>
      </c>
      <c r="M12" s="10">
        <f>+'24-03-005 Ind. Proy'!X67</f>
        <v>0</v>
      </c>
      <c r="N12" s="10">
        <f>+'24-03-005 Ind. Proy'!Y67</f>
        <v>0</v>
      </c>
      <c r="O12" s="10">
        <f>+'24-03-005 Ind. Proy'!Z67</f>
        <v>0</v>
      </c>
      <c r="P12" s="10">
        <f>+'24-03-005 Ind. Proy'!AA67</f>
        <v>0</v>
      </c>
      <c r="Q12" s="10">
        <f>+'24-03-005 Ind. Proy'!AB67</f>
        <v>0</v>
      </c>
      <c r="R12" s="10">
        <f>+'24-03-005 Ind. Proy'!AC67</f>
        <v>0</v>
      </c>
      <c r="S12" s="10">
        <f>+'24-03-005 Ind. Proy'!AD67</f>
        <v>0</v>
      </c>
      <c r="T12" s="10">
        <f>+'24-03-005 Ind. Proy'!AE67</f>
        <v>0</v>
      </c>
      <c r="U12" s="10">
        <f>+'24-03-005 Ind. Proy'!AF67</f>
        <v>0</v>
      </c>
      <c r="V12" s="10">
        <f>+'24-03-005 Ind. Proy'!AG67</f>
        <v>0</v>
      </c>
      <c r="W12" s="10">
        <f>+'24-03-005 Ind. Proy'!AH67</f>
        <v>0</v>
      </c>
      <c r="X12" s="49">
        <f>+'24-03-005 Ind. Proy'!AI67</f>
        <v>0</v>
      </c>
      <c r="Y12" s="49">
        <f>+'24-03-005 Ind. Proy'!AJ67</f>
        <v>0</v>
      </c>
    </row>
    <row r="13" spans="1:25" s="45" customFormat="1" ht="24.75" customHeight="1">
      <c r="A13" s="48" t="s">
        <v>52</v>
      </c>
      <c r="B13" s="10">
        <f>+'24-03-005 Ind. Proy'!J79</f>
        <v>0</v>
      </c>
      <c r="C13" s="10">
        <f>+'24-03-005 Ind. Proy'!K79</f>
        <v>0</v>
      </c>
      <c r="D13" s="10">
        <f>+'24-03-005 Ind. Proy'!M79</f>
        <v>0</v>
      </c>
      <c r="E13" s="10">
        <f>+'24-03-005 Ind. Proy'!N79</f>
        <v>0</v>
      </c>
      <c r="F13" s="10">
        <f>+'24-03-005 Ind. Proy'!O79</f>
        <v>0</v>
      </c>
      <c r="G13" s="10">
        <f>+'24-03-005 Ind. Proy'!R79</f>
        <v>0</v>
      </c>
      <c r="H13" s="10">
        <f>+'24-03-005 Ind. Proy'!S79</f>
        <v>0</v>
      </c>
      <c r="I13" s="10">
        <f>+'24-03-005 Ind. Proy'!T79</f>
        <v>0</v>
      </c>
      <c r="J13" s="10">
        <f>+'24-03-005 Ind. Proy'!U79</f>
        <v>0</v>
      </c>
      <c r="K13" s="10">
        <f>+'24-03-005 Ind. Proy'!V79</f>
        <v>0</v>
      </c>
      <c r="L13" s="10">
        <f>+'24-03-005 Ind. Proy'!W79</f>
        <v>0</v>
      </c>
      <c r="M13" s="10">
        <f>+'24-03-005 Ind. Proy'!X79</f>
        <v>0</v>
      </c>
      <c r="N13" s="10">
        <f>+'24-03-005 Ind. Proy'!Y79</f>
        <v>0</v>
      </c>
      <c r="O13" s="10">
        <f>+'24-03-005 Ind. Proy'!Z79</f>
        <v>0</v>
      </c>
      <c r="P13" s="10">
        <f>+'24-03-005 Ind. Proy'!AA79</f>
        <v>0</v>
      </c>
      <c r="Q13" s="10">
        <f>+'24-03-005 Ind. Proy'!AB79</f>
        <v>0</v>
      </c>
      <c r="R13" s="10">
        <f>+'24-03-005 Ind. Proy'!AC79</f>
        <v>0</v>
      </c>
      <c r="S13" s="10">
        <f>+'24-03-005 Ind. Proy'!AD79</f>
        <v>0</v>
      </c>
      <c r="T13" s="10">
        <f>+'24-03-005 Ind. Proy'!AE79</f>
        <v>0</v>
      </c>
      <c r="U13" s="10">
        <f>+'24-03-005 Ind. Proy'!AF79</f>
        <v>0</v>
      </c>
      <c r="V13" s="10">
        <f>+'24-03-005 Ind. Proy'!AG79</f>
        <v>0</v>
      </c>
      <c r="W13" s="10">
        <f>+'24-03-005 Ind. Proy'!AH79</f>
        <v>0</v>
      </c>
      <c r="X13" s="49">
        <f>+'24-03-005 Ind. Proy'!AI79</f>
        <v>0</v>
      </c>
      <c r="Y13" s="49">
        <f>+'24-03-005 Ind. Proy'!AJ79</f>
        <v>0</v>
      </c>
    </row>
    <row r="14" spans="1:25" s="45" customFormat="1" ht="24.75" customHeight="1">
      <c r="A14" s="48" t="s">
        <v>54</v>
      </c>
      <c r="B14" s="10">
        <f>+'24-03-005 Ind. Proy'!J91</f>
        <v>0</v>
      </c>
      <c r="C14" s="10">
        <f>+'24-03-005 Ind. Proy'!K91</f>
        <v>0</v>
      </c>
      <c r="D14" s="10">
        <f>+'24-03-005 Ind. Proy'!M91</f>
        <v>0</v>
      </c>
      <c r="E14" s="10">
        <f>+'24-03-005 Ind. Proy'!N91</f>
        <v>0</v>
      </c>
      <c r="F14" s="10">
        <f>+'24-03-005 Ind. Proy'!O91</f>
        <v>0</v>
      </c>
      <c r="G14" s="10">
        <f>+'24-03-005 Ind. Proy'!R91</f>
        <v>0</v>
      </c>
      <c r="H14" s="10">
        <f>+'24-03-005 Ind. Proy'!S91</f>
        <v>0</v>
      </c>
      <c r="I14" s="10">
        <f>+'24-03-005 Ind. Proy'!T91</f>
        <v>0</v>
      </c>
      <c r="J14" s="10">
        <f>+'24-03-005 Ind. Proy'!U91</f>
        <v>0</v>
      </c>
      <c r="K14" s="10">
        <f>+'24-03-005 Ind. Proy'!V91</f>
        <v>0</v>
      </c>
      <c r="L14" s="10">
        <f>+'24-03-005 Ind. Proy'!W91</f>
        <v>0</v>
      </c>
      <c r="M14" s="10">
        <f>+'24-03-005 Ind. Proy'!X91</f>
        <v>0</v>
      </c>
      <c r="N14" s="10">
        <f>+'24-03-005 Ind. Proy'!Y91</f>
        <v>0</v>
      </c>
      <c r="O14" s="10">
        <f>+'24-03-005 Ind. Proy'!Z91</f>
        <v>0</v>
      </c>
      <c r="P14" s="10">
        <f>+'24-03-005 Ind. Proy'!AA91</f>
        <v>0</v>
      </c>
      <c r="Q14" s="10">
        <f>+'24-03-005 Ind. Proy'!AB91</f>
        <v>0</v>
      </c>
      <c r="R14" s="10">
        <f>+'24-03-005 Ind. Proy'!AC91</f>
        <v>0</v>
      </c>
      <c r="S14" s="10">
        <f>+'24-03-005 Ind. Proy'!AD91</f>
        <v>0</v>
      </c>
      <c r="T14" s="10">
        <f>+'24-03-005 Ind. Proy'!AE91</f>
        <v>0</v>
      </c>
      <c r="U14" s="10">
        <f>+'24-03-005 Ind. Proy'!AF91</f>
        <v>0</v>
      </c>
      <c r="V14" s="10">
        <f>+'24-03-005 Ind. Proy'!AG91</f>
        <v>0</v>
      </c>
      <c r="W14" s="10">
        <f>+'24-03-005 Ind. Proy'!AH91</f>
        <v>0</v>
      </c>
      <c r="X14" s="49">
        <f>+'24-03-005 Ind. Proy'!AI91</f>
        <v>0</v>
      </c>
      <c r="Y14" s="49">
        <f>+'24-03-005 Ind. Proy'!AJ91</f>
        <v>0</v>
      </c>
    </row>
    <row r="15" spans="1:25" s="45" customFormat="1" ht="24.75" customHeight="1">
      <c r="A15" s="48" t="s">
        <v>56</v>
      </c>
      <c r="B15" s="10">
        <f>+'24-03-005 Ind. Proy'!J103</f>
        <v>0</v>
      </c>
      <c r="C15" s="10">
        <f>+'24-03-005 Ind. Proy'!K103</f>
        <v>0</v>
      </c>
      <c r="D15" s="10">
        <f>+'24-03-005 Ind. Proy'!M103</f>
        <v>0</v>
      </c>
      <c r="E15" s="10">
        <f>+'24-03-005 Ind. Proy'!N103</f>
        <v>0</v>
      </c>
      <c r="F15" s="10">
        <f>+'24-03-005 Ind. Proy'!O103</f>
        <v>0</v>
      </c>
      <c r="G15" s="10">
        <f>+'24-03-005 Ind. Proy'!R103</f>
        <v>0</v>
      </c>
      <c r="H15" s="10">
        <f>+'24-03-005 Ind. Proy'!S103</f>
        <v>0</v>
      </c>
      <c r="I15" s="10">
        <f>+'24-03-005 Ind. Proy'!T103</f>
        <v>0</v>
      </c>
      <c r="J15" s="10">
        <f>+'24-03-005 Ind. Proy'!U103</f>
        <v>0</v>
      </c>
      <c r="K15" s="10">
        <f>+'24-03-005 Ind. Proy'!V103</f>
        <v>0</v>
      </c>
      <c r="L15" s="10">
        <f>+'24-03-005 Ind. Proy'!W103</f>
        <v>0</v>
      </c>
      <c r="M15" s="10">
        <f>+'24-03-005 Ind. Proy'!X103</f>
        <v>0</v>
      </c>
      <c r="N15" s="10">
        <f>+'24-03-005 Ind. Proy'!Y103</f>
        <v>0</v>
      </c>
      <c r="O15" s="10">
        <f>+'24-03-005 Ind. Proy'!Z103</f>
        <v>0</v>
      </c>
      <c r="P15" s="10">
        <f>+'24-03-005 Ind. Proy'!AA103</f>
        <v>0</v>
      </c>
      <c r="Q15" s="10">
        <f>+'24-03-005 Ind. Proy'!AB103</f>
        <v>0</v>
      </c>
      <c r="R15" s="10">
        <f>+'24-03-005 Ind. Proy'!AC103</f>
        <v>0</v>
      </c>
      <c r="S15" s="10">
        <f>+'24-03-005 Ind. Proy'!AD103</f>
        <v>0</v>
      </c>
      <c r="T15" s="10">
        <f>+'24-03-005 Ind. Proy'!AE103</f>
        <v>0</v>
      </c>
      <c r="U15" s="10">
        <f>+'24-03-005 Ind. Proy'!AF103</f>
        <v>0</v>
      </c>
      <c r="V15" s="10">
        <f>+'24-03-005 Ind. Proy'!AG103</f>
        <v>0</v>
      </c>
      <c r="W15" s="10">
        <f>+'24-03-005 Ind. Proy'!AH103</f>
        <v>0</v>
      </c>
      <c r="X15" s="49">
        <f>+'24-03-005 Ind. Proy'!AI103</f>
        <v>0</v>
      </c>
      <c r="Y15" s="49">
        <f>+'24-03-005 Ind. Proy'!AJ103</f>
        <v>0</v>
      </c>
    </row>
    <row r="16" spans="1:25" s="45" customFormat="1" ht="24.75" customHeight="1">
      <c r="A16" s="48" t="s">
        <v>58</v>
      </c>
      <c r="B16" s="10">
        <f>+'24-03-005 Ind. Proy'!J115</f>
        <v>0</v>
      </c>
      <c r="C16" s="10">
        <f>+'24-03-005 Ind. Proy'!K115</f>
        <v>0</v>
      </c>
      <c r="D16" s="10">
        <f>+'24-03-005 Ind. Proy'!M115</f>
        <v>0</v>
      </c>
      <c r="E16" s="10">
        <f>+'24-03-005 Ind. Proy'!N115</f>
        <v>0</v>
      </c>
      <c r="F16" s="10">
        <f>+'24-03-005 Ind. Proy'!O115</f>
        <v>0</v>
      </c>
      <c r="G16" s="10">
        <f>+'24-03-005 Ind. Proy'!R115</f>
        <v>0</v>
      </c>
      <c r="H16" s="10">
        <f>+'24-03-005 Ind. Proy'!S115</f>
        <v>0</v>
      </c>
      <c r="I16" s="10">
        <f>+'24-03-005 Ind. Proy'!T115</f>
        <v>0</v>
      </c>
      <c r="J16" s="10">
        <f>+'24-03-005 Ind. Proy'!U115</f>
        <v>0</v>
      </c>
      <c r="K16" s="10">
        <f>+'24-03-005 Ind. Proy'!V115</f>
        <v>0</v>
      </c>
      <c r="L16" s="10">
        <f>+'24-03-005 Ind. Proy'!W115</f>
        <v>0</v>
      </c>
      <c r="M16" s="10">
        <f>+'24-03-005 Ind. Proy'!X115</f>
        <v>0</v>
      </c>
      <c r="N16" s="10">
        <f>+'24-03-005 Ind. Proy'!Y115</f>
        <v>0</v>
      </c>
      <c r="O16" s="10">
        <f>+'24-03-005 Ind. Proy'!Z115</f>
        <v>0</v>
      </c>
      <c r="P16" s="10">
        <f>+'24-03-005 Ind. Proy'!AA115</f>
        <v>0</v>
      </c>
      <c r="Q16" s="10">
        <f>+'24-03-005 Ind. Proy'!AB115</f>
        <v>0</v>
      </c>
      <c r="R16" s="10">
        <f>+'24-03-005 Ind. Proy'!AC115</f>
        <v>0</v>
      </c>
      <c r="S16" s="10">
        <f>+'24-03-005 Ind. Proy'!AD115</f>
        <v>0</v>
      </c>
      <c r="T16" s="10">
        <f>+'24-03-005 Ind. Proy'!AE115</f>
        <v>0</v>
      </c>
      <c r="U16" s="10">
        <f>+'24-03-005 Ind. Proy'!AF115</f>
        <v>0</v>
      </c>
      <c r="V16" s="10">
        <f>+'24-03-005 Ind. Proy'!AG115</f>
        <v>0</v>
      </c>
      <c r="W16" s="10">
        <f>+'24-03-005 Ind. Proy'!AH115</f>
        <v>0</v>
      </c>
      <c r="X16" s="49">
        <f>+'24-03-005 Ind. Proy'!AI115</f>
        <v>0</v>
      </c>
      <c r="Y16" s="49">
        <f>+'24-03-005 Ind. Proy'!AJ115</f>
        <v>0</v>
      </c>
    </row>
    <row r="17" spans="1:25" s="45" customFormat="1" ht="24.75" customHeight="1">
      <c r="A17" s="48" t="s">
        <v>60</v>
      </c>
      <c r="B17" s="10">
        <f>+'24-03-005 Ind. Proy'!J127</f>
        <v>0</v>
      </c>
      <c r="C17" s="10">
        <f>+'24-03-005 Ind. Proy'!K127</f>
        <v>0</v>
      </c>
      <c r="D17" s="10">
        <f>+'24-03-005 Ind. Proy'!M127</f>
        <v>0</v>
      </c>
      <c r="E17" s="10">
        <f>+'24-03-005 Ind. Proy'!N127</f>
        <v>0</v>
      </c>
      <c r="F17" s="10">
        <f>+'24-03-005 Ind. Proy'!O127</f>
        <v>0</v>
      </c>
      <c r="G17" s="10">
        <f>+'24-03-005 Ind. Proy'!R127</f>
        <v>0</v>
      </c>
      <c r="H17" s="10">
        <f>+'24-03-005 Ind. Proy'!S127</f>
        <v>0</v>
      </c>
      <c r="I17" s="10">
        <f>+'24-03-005 Ind. Proy'!T127</f>
        <v>0</v>
      </c>
      <c r="J17" s="10">
        <f>+'24-03-005 Ind. Proy'!U127</f>
        <v>0</v>
      </c>
      <c r="K17" s="10">
        <f>+'24-03-005 Ind. Proy'!V127</f>
        <v>0</v>
      </c>
      <c r="L17" s="10">
        <f>+'24-03-005 Ind. Proy'!W127</f>
        <v>0</v>
      </c>
      <c r="M17" s="10">
        <f>+'24-03-005 Ind. Proy'!X127</f>
        <v>0</v>
      </c>
      <c r="N17" s="10">
        <f>+'24-03-005 Ind. Proy'!Y127</f>
        <v>0</v>
      </c>
      <c r="O17" s="10">
        <f>+'24-03-005 Ind. Proy'!Z127</f>
        <v>0</v>
      </c>
      <c r="P17" s="10">
        <f>+'24-03-005 Ind. Proy'!AA127</f>
        <v>0</v>
      </c>
      <c r="Q17" s="10">
        <f>+'24-03-005 Ind. Proy'!AB127</f>
        <v>0</v>
      </c>
      <c r="R17" s="10">
        <f>+'24-03-005 Ind. Proy'!AC127</f>
        <v>0</v>
      </c>
      <c r="S17" s="10">
        <f>+'24-03-005 Ind. Proy'!AD127</f>
        <v>0</v>
      </c>
      <c r="T17" s="10">
        <f>+'24-03-005 Ind. Proy'!AE127</f>
        <v>0</v>
      </c>
      <c r="U17" s="10">
        <f>+'24-03-005 Ind. Proy'!AF127</f>
        <v>0</v>
      </c>
      <c r="V17" s="10">
        <f>+'24-03-005 Ind. Proy'!AG127</f>
        <v>0</v>
      </c>
      <c r="W17" s="10">
        <f>+'24-03-005 Ind. Proy'!AH127</f>
        <v>0</v>
      </c>
      <c r="X17" s="49" t="e">
        <f>+'24-03-005 Ind. Proy'!#REF!</f>
        <v>#REF!</v>
      </c>
      <c r="Y17" s="49">
        <f>+'24-03-005 Ind. Proy'!AJ116</f>
        <v>0</v>
      </c>
    </row>
    <row r="18" spans="1:25" s="45" customFormat="1" ht="24.75" customHeight="1">
      <c r="A18" s="48" t="s">
        <v>62</v>
      </c>
      <c r="B18" s="10">
        <f>+'24-03-005 Ind. Proy'!J139</f>
        <v>0</v>
      </c>
      <c r="C18" s="10">
        <f>+'24-03-005 Ind. Proy'!K139</f>
        <v>0</v>
      </c>
      <c r="D18" s="10">
        <f>+'24-03-005 Ind. Proy'!M139</f>
        <v>0</v>
      </c>
      <c r="E18" s="10">
        <f>+'24-03-005 Ind. Proy'!N139</f>
        <v>0</v>
      </c>
      <c r="F18" s="10">
        <f>+'24-03-005 Ind. Proy'!O139</f>
        <v>0</v>
      </c>
      <c r="G18" s="10">
        <f>+'24-03-005 Ind. Proy'!R139</f>
        <v>0</v>
      </c>
      <c r="H18" s="10">
        <f>+'24-03-005 Ind. Proy'!S139</f>
        <v>0</v>
      </c>
      <c r="I18" s="10">
        <f>+'24-03-005 Ind. Proy'!T139</f>
        <v>0</v>
      </c>
      <c r="J18" s="10">
        <f>+'24-03-005 Ind. Proy'!U139</f>
        <v>0</v>
      </c>
      <c r="K18" s="10">
        <f>+'24-03-005 Ind. Proy'!V139</f>
        <v>0</v>
      </c>
      <c r="L18" s="10">
        <f>+'24-03-005 Ind. Proy'!W139</f>
        <v>0</v>
      </c>
      <c r="M18" s="10">
        <f>+'24-03-005 Ind. Proy'!X139</f>
        <v>0</v>
      </c>
      <c r="N18" s="10">
        <f>+'24-03-005 Ind. Proy'!Y139</f>
        <v>0</v>
      </c>
      <c r="O18" s="10">
        <f>+'24-03-005 Ind. Proy'!Z139</f>
        <v>0</v>
      </c>
      <c r="P18" s="10">
        <f>+'24-03-005 Ind. Proy'!AA139</f>
        <v>0</v>
      </c>
      <c r="Q18" s="10">
        <f>+'24-03-005 Ind. Proy'!AB139</f>
        <v>0</v>
      </c>
      <c r="R18" s="10">
        <f>+'24-03-005 Ind. Proy'!AC139</f>
        <v>0</v>
      </c>
      <c r="S18" s="10">
        <f>+'24-03-005 Ind. Proy'!AD139</f>
        <v>0</v>
      </c>
      <c r="T18" s="10">
        <f>+'24-03-005 Ind. Proy'!AE139</f>
        <v>0</v>
      </c>
      <c r="U18" s="10">
        <f>+'24-03-005 Ind. Proy'!AF139</f>
        <v>0</v>
      </c>
      <c r="V18" s="10">
        <f>+'24-03-005 Ind. Proy'!AG139</f>
        <v>0</v>
      </c>
      <c r="W18" s="10">
        <f>+'24-03-005 Ind. Proy'!AH139</f>
        <v>0</v>
      </c>
      <c r="X18" s="49">
        <f>+'24-03-005 Ind. Proy'!AI139</f>
        <v>0</v>
      </c>
      <c r="Y18" s="49">
        <f>+'24-03-005 Ind. Proy'!AJ139</f>
        <v>0</v>
      </c>
    </row>
    <row r="19" spans="1:25" s="45" customFormat="1" ht="24.75" customHeight="1">
      <c r="A19" s="48" t="s">
        <v>64</v>
      </c>
      <c r="B19" s="10">
        <f>+'24-03-005 Ind. Proy'!J151</f>
        <v>0</v>
      </c>
      <c r="C19" s="10">
        <f>+'24-03-005 Ind. Proy'!K151</f>
        <v>0</v>
      </c>
      <c r="D19" s="10">
        <f>+'24-03-005 Ind. Proy'!M151</f>
        <v>0</v>
      </c>
      <c r="E19" s="10">
        <f>+'24-03-005 Ind. Proy'!N151</f>
        <v>0</v>
      </c>
      <c r="F19" s="10">
        <f>+'24-03-005 Ind. Proy'!O151</f>
        <v>0</v>
      </c>
      <c r="G19" s="10">
        <f>+'24-03-005 Ind. Proy'!R151</f>
        <v>0</v>
      </c>
      <c r="H19" s="10">
        <f>+'24-03-005 Ind. Proy'!S151</f>
        <v>0</v>
      </c>
      <c r="I19" s="10">
        <f>+'24-03-005 Ind. Proy'!T151</f>
        <v>0</v>
      </c>
      <c r="J19" s="10">
        <f>+'24-03-005 Ind. Proy'!U151</f>
        <v>0</v>
      </c>
      <c r="K19" s="10">
        <f>+'24-03-005 Ind. Proy'!V151</f>
        <v>0</v>
      </c>
      <c r="L19" s="10">
        <f>+'24-03-005 Ind. Proy'!W151</f>
        <v>0</v>
      </c>
      <c r="M19" s="10">
        <f>+'24-03-005 Ind. Proy'!X151</f>
        <v>0</v>
      </c>
      <c r="N19" s="10">
        <f>+'24-03-005 Ind. Proy'!Y151</f>
        <v>0</v>
      </c>
      <c r="O19" s="10">
        <f>+'24-03-005 Ind. Proy'!Z151</f>
        <v>0</v>
      </c>
      <c r="P19" s="10">
        <f>+'24-03-005 Ind. Proy'!AA151</f>
        <v>0</v>
      </c>
      <c r="Q19" s="10">
        <f>+'24-03-005 Ind. Proy'!AB151</f>
        <v>0</v>
      </c>
      <c r="R19" s="10">
        <f>+'24-03-005 Ind. Proy'!AC151</f>
        <v>0</v>
      </c>
      <c r="S19" s="10">
        <f>+'24-03-005 Ind. Proy'!AD151</f>
        <v>0</v>
      </c>
      <c r="T19" s="10">
        <f>+'24-03-005 Ind. Proy'!AE151</f>
        <v>0</v>
      </c>
      <c r="U19" s="10">
        <f>+'24-03-005 Ind. Proy'!AF151</f>
        <v>0</v>
      </c>
      <c r="V19" s="10">
        <f>+'24-03-005 Ind. Proy'!AG151</f>
        <v>0</v>
      </c>
      <c r="W19" s="10">
        <f>+'24-03-005 Ind. Proy'!AH151</f>
        <v>0</v>
      </c>
      <c r="X19" s="49">
        <f>+'24-03-005 Ind. Proy'!AI151</f>
        <v>0</v>
      </c>
      <c r="Y19" s="49">
        <f>+'24-03-005 Ind. Proy'!AJ151</f>
        <v>0</v>
      </c>
    </row>
    <row r="20" spans="1:25" s="45" customFormat="1" ht="24.75" customHeight="1">
      <c r="A20" s="50" t="s">
        <v>66</v>
      </c>
      <c r="B20" s="10">
        <f>+'24-03-005 Ind. Proy'!J163</f>
        <v>0</v>
      </c>
      <c r="C20" s="10">
        <f>+'24-03-005 Ind. Proy'!K163</f>
        <v>0</v>
      </c>
      <c r="D20" s="10">
        <f>+'24-03-005 Ind. Proy'!M163</f>
        <v>0</v>
      </c>
      <c r="E20" s="10">
        <f>+'24-03-005 Ind. Proy'!N163</f>
        <v>0</v>
      </c>
      <c r="F20" s="10">
        <f>+'24-03-005 Ind. Proy'!O163</f>
        <v>0</v>
      </c>
      <c r="G20" s="10">
        <f>+'24-03-005 Ind. Proy'!R163</f>
        <v>0</v>
      </c>
      <c r="H20" s="10">
        <f>+'24-03-005 Ind. Proy'!S163</f>
        <v>0</v>
      </c>
      <c r="I20" s="10">
        <f>+'24-03-005 Ind. Proy'!T163</f>
        <v>0</v>
      </c>
      <c r="J20" s="10">
        <f>+'24-03-005 Ind. Proy'!U163</f>
        <v>0</v>
      </c>
      <c r="K20" s="10">
        <f>+'24-03-005 Ind. Proy'!V163</f>
        <v>0</v>
      </c>
      <c r="L20" s="10">
        <f>+'24-03-005 Ind. Proy'!W163</f>
        <v>0</v>
      </c>
      <c r="M20" s="10">
        <f>+'24-03-005 Ind. Proy'!X163</f>
        <v>0</v>
      </c>
      <c r="N20" s="10">
        <f>+'24-03-005 Ind. Proy'!Y163</f>
        <v>0</v>
      </c>
      <c r="O20" s="10">
        <f>+'24-03-005 Ind. Proy'!Z163</f>
        <v>0</v>
      </c>
      <c r="P20" s="10">
        <f>+'24-03-005 Ind. Proy'!AA163</f>
        <v>0</v>
      </c>
      <c r="Q20" s="10">
        <f>+'24-03-005 Ind. Proy'!AB163</f>
        <v>0</v>
      </c>
      <c r="R20" s="10">
        <f>+'24-03-005 Ind. Proy'!AC163</f>
        <v>0</v>
      </c>
      <c r="S20" s="10">
        <f>+'24-03-005 Ind. Proy'!AD163</f>
        <v>0</v>
      </c>
      <c r="T20" s="10">
        <f>+'24-03-005 Ind. Proy'!AE163</f>
        <v>0</v>
      </c>
      <c r="U20" s="10">
        <f>+'24-03-005 Ind. Proy'!AF163</f>
        <v>0</v>
      </c>
      <c r="V20" s="10">
        <f>+'24-03-005 Ind. Proy'!AG163</f>
        <v>0</v>
      </c>
      <c r="W20" s="10">
        <f>+'24-03-005 Ind. Proy'!AH163</f>
        <v>0</v>
      </c>
      <c r="X20" s="49">
        <f>+'24-03-005 Ind. Proy'!AI163</f>
        <v>0</v>
      </c>
      <c r="Y20" s="49">
        <f>+'24-03-005 Ind. Proy'!AJ163</f>
        <v>0</v>
      </c>
    </row>
    <row r="21" spans="1:25" s="45" customFormat="1" ht="24.75" customHeight="1">
      <c r="A21" s="50" t="s">
        <v>68</v>
      </c>
      <c r="B21" s="10">
        <f>+'24-03-005 Ind. Proy'!J175</f>
        <v>0</v>
      </c>
      <c r="C21" s="10">
        <f>+'24-03-005 Ind. Proy'!K175</f>
        <v>0</v>
      </c>
      <c r="D21" s="10">
        <f>+'24-03-005 Ind. Proy'!M175</f>
        <v>0</v>
      </c>
      <c r="E21" s="10">
        <f>+'24-03-005 Ind. Proy'!N175</f>
        <v>0</v>
      </c>
      <c r="F21" s="10">
        <f>+'24-03-005 Ind. Proy'!O175</f>
        <v>0</v>
      </c>
      <c r="G21" s="10">
        <f>+'24-03-005 Ind. Proy'!R175</f>
        <v>0</v>
      </c>
      <c r="H21" s="10">
        <f>+'24-03-005 Ind. Proy'!S175</f>
        <v>0</v>
      </c>
      <c r="I21" s="10">
        <f>+'24-03-005 Ind. Proy'!T175</f>
        <v>0</v>
      </c>
      <c r="J21" s="10">
        <f>+'24-03-005 Ind. Proy'!U175</f>
        <v>0</v>
      </c>
      <c r="K21" s="10">
        <f>+'24-03-005 Ind. Proy'!V175</f>
        <v>0</v>
      </c>
      <c r="L21" s="10">
        <f>+'24-03-005 Ind. Proy'!W175</f>
        <v>0</v>
      </c>
      <c r="M21" s="10">
        <f>+'24-03-005 Ind. Proy'!X175</f>
        <v>0</v>
      </c>
      <c r="N21" s="10">
        <f>+'24-03-005 Ind. Proy'!Y175</f>
        <v>0</v>
      </c>
      <c r="O21" s="10">
        <f>+'24-03-005 Ind. Proy'!Z175</f>
        <v>0</v>
      </c>
      <c r="P21" s="10">
        <f>+'24-03-005 Ind. Proy'!AA175</f>
        <v>0</v>
      </c>
      <c r="Q21" s="10">
        <f>+'24-03-005 Ind. Proy'!AB175</f>
        <v>0</v>
      </c>
      <c r="R21" s="10">
        <f>+'24-03-005 Ind. Proy'!AC175</f>
        <v>0</v>
      </c>
      <c r="S21" s="10">
        <f>+'24-03-005 Ind. Proy'!AD175</f>
        <v>0</v>
      </c>
      <c r="T21" s="10">
        <f>+'24-03-005 Ind. Proy'!AE175</f>
        <v>0</v>
      </c>
      <c r="U21" s="10">
        <f>+'24-03-005 Ind. Proy'!AF175</f>
        <v>0</v>
      </c>
      <c r="V21" s="10">
        <f>+'24-03-005 Ind. Proy'!AG175</f>
        <v>0</v>
      </c>
      <c r="W21" s="10">
        <f>+'24-03-005 Ind. Proy'!AH175</f>
        <v>0</v>
      </c>
      <c r="X21" s="49">
        <f>+'24-03-005 Ind. Proy'!AI175</f>
        <v>0</v>
      </c>
      <c r="Y21" s="49">
        <f>+'24-03-005 Ind. Proy'!AJ175</f>
        <v>0</v>
      </c>
    </row>
    <row r="22" spans="1:25" s="45" customFormat="1" ht="24.75" customHeight="1">
      <c r="A22" s="50" t="s">
        <v>70</v>
      </c>
      <c r="B22" s="10">
        <f>+'24-03-005 Ind. Proy'!J187</f>
        <v>0</v>
      </c>
      <c r="C22" s="10">
        <f>+'24-03-005 Ind. Proy'!K187</f>
        <v>0</v>
      </c>
      <c r="D22" s="10">
        <f>+'24-03-005 Ind. Proy'!M187</f>
        <v>0</v>
      </c>
      <c r="E22" s="10">
        <f>+'24-03-005 Ind. Proy'!N187</f>
        <v>0</v>
      </c>
      <c r="F22" s="10">
        <f>+'24-03-005 Ind. Proy'!O187</f>
        <v>0</v>
      </c>
      <c r="G22" s="10">
        <f>+'24-03-005 Ind. Proy'!R187</f>
        <v>0</v>
      </c>
      <c r="H22" s="10">
        <f>+'24-03-005 Ind. Proy'!S187</f>
        <v>0</v>
      </c>
      <c r="I22" s="10">
        <f>+'24-03-005 Ind. Proy'!T187</f>
        <v>0</v>
      </c>
      <c r="J22" s="10">
        <f>+'24-03-005 Ind. Proy'!U187</f>
        <v>0</v>
      </c>
      <c r="K22" s="10">
        <f>+'24-03-005 Ind. Proy'!V187</f>
        <v>0</v>
      </c>
      <c r="L22" s="10">
        <f>+'24-03-005 Ind. Proy'!W187</f>
        <v>0</v>
      </c>
      <c r="M22" s="10">
        <f>+'24-03-005 Ind. Proy'!X187</f>
        <v>0</v>
      </c>
      <c r="N22" s="10">
        <f>+'24-03-005 Ind. Proy'!Y187</f>
        <v>0</v>
      </c>
      <c r="O22" s="10">
        <f>+'24-03-005 Ind. Proy'!Z187</f>
        <v>0</v>
      </c>
      <c r="P22" s="10">
        <f>+'24-03-005 Ind. Proy'!AA187</f>
        <v>0</v>
      </c>
      <c r="Q22" s="10">
        <f>+'24-03-005 Ind. Proy'!AB187</f>
        <v>0</v>
      </c>
      <c r="R22" s="10">
        <f>+'24-03-005 Ind. Proy'!AC187</f>
        <v>0</v>
      </c>
      <c r="S22" s="10">
        <f>+'24-03-005 Ind. Proy'!AD187</f>
        <v>0</v>
      </c>
      <c r="T22" s="10">
        <f>+'24-03-005 Ind. Proy'!AE187</f>
        <v>0</v>
      </c>
      <c r="U22" s="10">
        <f>+'24-03-005 Ind. Proy'!AF187</f>
        <v>0</v>
      </c>
      <c r="V22" s="10">
        <f>+'24-03-005 Ind. Proy'!AG187</f>
        <v>0</v>
      </c>
      <c r="W22" s="10">
        <f>+'24-03-005 Ind. Proy'!AH187</f>
        <v>0</v>
      </c>
      <c r="X22" s="49">
        <f>+'24-03-005 Ind. Proy'!AI187</f>
        <v>0</v>
      </c>
      <c r="Y22" s="49">
        <f>+'24-03-005 Ind. Proy'!AJ187</f>
        <v>0</v>
      </c>
    </row>
    <row r="23" spans="1:25" s="45" customFormat="1" ht="24.75" customHeight="1">
      <c r="A23" s="51" t="s">
        <v>72</v>
      </c>
      <c r="B23" s="10">
        <f>'24-03-006 Ind. Proy'!J191</f>
        <v>2572635000</v>
      </c>
      <c r="C23" s="10">
        <f>+'24-03-006 Ind. Proy'!K191</f>
        <v>2201049050</v>
      </c>
      <c r="D23" s="10">
        <f>+'24-03-006 Ind. Proy'!M191</f>
        <v>0</v>
      </c>
      <c r="E23" s="10">
        <f>+'24-03-006 Ind. Proy'!N191</f>
        <v>0</v>
      </c>
      <c r="F23" s="10">
        <f>+'24-03-006 Ind. Proy'!O191</f>
        <v>0</v>
      </c>
      <c r="G23" s="10">
        <f>+'24-03-005 Ind. Proy'!R190</f>
        <v>0</v>
      </c>
      <c r="H23" s="10">
        <f>+'24-03-005 Ind. Proy'!S190</f>
        <v>0</v>
      </c>
      <c r="I23" s="10">
        <f>+'24-03-005 Ind. Proy'!T190</f>
        <v>0</v>
      </c>
      <c r="J23" s="10">
        <f>+'24-03-006 Ind. Proy'!U191</f>
        <v>78365729</v>
      </c>
      <c r="K23" s="10">
        <f>+'24-03-005 Ind. Proy'!V190</f>
        <v>0</v>
      </c>
      <c r="L23" s="10">
        <f>+'24-03-005 Ind. Proy'!W190</f>
        <v>0</v>
      </c>
      <c r="M23" s="10">
        <f>+'24-03-005 Ind. Proy'!X190</f>
        <v>0</v>
      </c>
      <c r="N23" s="10">
        <f>+'24-03-006 Ind. Proy'!Y191</f>
        <v>0</v>
      </c>
      <c r="O23" s="10">
        <f>+'24-03-005 Ind. Proy'!Z190</f>
        <v>0</v>
      </c>
      <c r="P23" s="10">
        <f>+'24-03-005 Ind. Proy'!AA190</f>
        <v>0</v>
      </c>
      <c r="Q23" s="10">
        <f>+'24-03-005 Ind. Proy'!AB190</f>
        <v>0</v>
      </c>
      <c r="R23" s="10">
        <f>+'24-03-006 Ind. Proy'!AC191</f>
        <v>0</v>
      </c>
      <c r="S23" s="10">
        <f>+'24-03-005 Ind. Proy'!AD190</f>
        <v>0</v>
      </c>
      <c r="T23" s="10">
        <f>+'24-03-005 Ind. Proy'!AE190</f>
        <v>0</v>
      </c>
      <c r="U23" s="10">
        <f>+'24-03-005 Ind. Proy'!AF190</f>
        <v>0</v>
      </c>
      <c r="V23" s="10">
        <f>+'24-03-006 Ind. Proy'!AG191</f>
        <v>0</v>
      </c>
      <c r="W23" s="10">
        <f>+'24-03-006 Ind. Proy'!AH191</f>
        <v>78365729</v>
      </c>
      <c r="X23" s="49">
        <f>+'24-03-006 Ind. Proy'!AI191</f>
        <v>3.0461269865332628E-2</v>
      </c>
      <c r="Y23" s="49">
        <f>+'24-03-006 Ind. Proy'!AJ191</f>
        <v>1</v>
      </c>
    </row>
    <row r="24" spans="1:25" ht="36" customHeight="1">
      <c r="A24" s="163" t="str">
        <f>"TOTAL ASIG."&amp;" "&amp;$A$5</f>
        <v>TOTAL ASIG. 24-03-006"Programa Educativo"</v>
      </c>
      <c r="B24" s="164">
        <f t="shared" ref="B24:W24" si="0">SUM(B8:B23)</f>
        <v>2572635000</v>
      </c>
      <c r="C24" s="164">
        <f t="shared" si="0"/>
        <v>2201049050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78365729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78365729</v>
      </c>
      <c r="X24" s="165">
        <f>+'24-03-006 Ind. Proy'!AI192</f>
        <v>3.0461269865332628E-2</v>
      </c>
      <c r="Y24" s="165">
        <f>'24-03-006 Ind. Proy'!AJ192</f>
        <v>1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customWidth="1" outlineLevel="1"/>
    <col min="19" max="20" width="12" style="13" customWidth="1" outlineLevel="1"/>
    <col min="21" max="21" width="12" style="13" customWidth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106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>
        <f t="shared" ref="AJ9:AJ18" si="1">IF(ISERROR(AH9/$AH$191),"-",AH9/$AH$191)</f>
        <v>0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>
        <f t="shared" si="1"/>
        <v>0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>
        <f t="shared" si="1"/>
        <v>0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>
        <f t="shared" si="1"/>
        <v>0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>
        <f t="shared" si="1"/>
        <v>0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>
        <f t="shared" si="1"/>
        <v>0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>
        <f t="shared" si="1"/>
        <v>0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>
        <f t="shared" si="1"/>
        <v>0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>
        <f t="shared" si="1"/>
        <v>0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>
        <f t="shared" si="1"/>
        <v>0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5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6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>
        <f t="shared" ref="AJ21:AJ30" si="9">IF(ISERROR(AH21/$AH$191),"-",AH21/$AH$191)</f>
        <v>0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>
        <f t="shared" si="9"/>
        <v>0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>
        <f t="shared" si="9"/>
        <v>0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>
        <f t="shared" si="9"/>
        <v>0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>
        <f t="shared" si="9"/>
        <v>0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>
        <f t="shared" si="9"/>
        <v>0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>
        <f t="shared" si="9"/>
        <v>0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>
        <f t="shared" si="9"/>
        <v>0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>
        <f t="shared" si="9"/>
        <v>0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>
        <f t="shared" si="9"/>
        <v>0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5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6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>
        <f t="shared" ref="AJ33:AJ42" si="17">IF(ISERROR(AH33/$AH$191),"-",AH33/$AH$191)</f>
        <v>0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>
        <f t="shared" si="17"/>
        <v>0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>
        <f t="shared" si="17"/>
        <v>0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>
        <f t="shared" si="17"/>
        <v>0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>
        <f t="shared" si="17"/>
        <v>0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>
        <f t="shared" si="17"/>
        <v>0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>
        <f t="shared" si="17"/>
        <v>0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>
        <f t="shared" si="17"/>
        <v>0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>
        <f t="shared" si="17"/>
        <v>0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>
        <f t="shared" si="17"/>
        <v>0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5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6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>
        <f t="shared" ref="AJ45:AJ54" si="25">IF(ISERROR(AH45/$AH$191),"-",AH45/$AH$191)</f>
        <v>0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>
        <f t="shared" si="25"/>
        <v>0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>
        <f t="shared" si="25"/>
        <v>0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>
        <f t="shared" si="25"/>
        <v>0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>
        <f t="shared" si="25"/>
        <v>0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>
        <f t="shared" si="25"/>
        <v>0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>
        <f t="shared" si="25"/>
        <v>0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>
        <f t="shared" si="25"/>
        <v>0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>
        <f t="shared" si="25"/>
        <v>0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>
        <f t="shared" si="25"/>
        <v>0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5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6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>
        <f t="shared" ref="AJ57:AJ66" si="33">IF(ISERROR(AH57/$AH$191),"-",AH57/$AH$191)</f>
        <v>0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>
        <f t="shared" si="33"/>
        <v>0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>
        <f t="shared" si="33"/>
        <v>0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>
        <f t="shared" si="33"/>
        <v>0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>
        <f t="shared" si="33"/>
        <v>0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>
        <f t="shared" si="33"/>
        <v>0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>
        <f t="shared" si="33"/>
        <v>0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>
        <f t="shared" si="33"/>
        <v>0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>
        <f t="shared" si="33"/>
        <v>0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>
        <f t="shared" si="33"/>
        <v>0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5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6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>
        <f t="shared" ref="AJ69:AJ78" si="41">IF(ISERROR(AH69/$AH$191),"-",AH69/$AH$191)</f>
        <v>0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>
        <f t="shared" si="41"/>
        <v>0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>
        <f t="shared" si="41"/>
        <v>0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>
        <f t="shared" si="41"/>
        <v>0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>
        <f t="shared" si="41"/>
        <v>0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>
        <f t="shared" si="41"/>
        <v>0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>
        <f t="shared" si="41"/>
        <v>0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>
        <f t="shared" si="41"/>
        <v>0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>
        <f t="shared" si="41"/>
        <v>0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>
        <f t="shared" si="41"/>
        <v>0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5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6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>
        <f t="shared" ref="AJ81:AJ90" si="49">IF(ISERROR(AH81/$AH$191),"-",AH81/$AH$191)</f>
        <v>0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>
        <f t="shared" si="49"/>
        <v>0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>
        <f t="shared" si="49"/>
        <v>0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>
        <f t="shared" si="49"/>
        <v>0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>
        <f t="shared" si="49"/>
        <v>0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>
        <f t="shared" si="49"/>
        <v>0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>
        <f t="shared" si="49"/>
        <v>0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>
        <f t="shared" si="49"/>
        <v>0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>
        <f t="shared" si="49"/>
        <v>0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>
        <f t="shared" si="49"/>
        <v>0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5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6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>
        <f t="shared" ref="AJ93:AJ102" si="57">IF(ISERROR(AH93/$AH$191),"-",AH93/$AH$191)</f>
        <v>0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>
        <f t="shared" si="57"/>
        <v>0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>
        <f t="shared" si="57"/>
        <v>0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>
        <f t="shared" si="57"/>
        <v>0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>
        <f t="shared" si="57"/>
        <v>0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>
        <f t="shared" si="57"/>
        <v>0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>
        <f t="shared" si="57"/>
        <v>0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>
        <f t="shared" si="57"/>
        <v>0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>
        <f t="shared" si="57"/>
        <v>0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>
        <f t="shared" si="57"/>
        <v>0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5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6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>
        <f t="shared" ref="AJ105:AJ114" si="66">IF(ISERROR(AH105/$AH$191),"-",AH105/$AH$191)</f>
        <v>0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>
        <f t="shared" si="66"/>
        <v>0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>
        <f t="shared" si="66"/>
        <v>0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>
        <f t="shared" si="66"/>
        <v>0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>
        <f t="shared" si="66"/>
        <v>0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>
        <f t="shared" si="66"/>
        <v>0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>
        <f t="shared" si="66"/>
        <v>0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>
        <f t="shared" si="66"/>
        <v>0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>
        <f t="shared" si="66"/>
        <v>0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>
        <f t="shared" si="66"/>
        <v>0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5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6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>
        <f t="shared" ref="AJ117:AJ126" si="74">IF(ISERROR(AH117/$AH$191),"-",AH117/$AH$191)</f>
        <v>0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>
        <f t="shared" si="74"/>
        <v>0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>
        <f t="shared" si="74"/>
        <v>0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>
        <f t="shared" si="74"/>
        <v>0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>
        <f t="shared" si="74"/>
        <v>0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>
        <f t="shared" si="74"/>
        <v>0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>
        <f t="shared" si="74"/>
        <v>0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>
        <f t="shared" si="74"/>
        <v>0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>
        <f t="shared" si="74"/>
        <v>0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>
        <f t="shared" si="74"/>
        <v>0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5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6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>
        <f t="shared" ref="AJ129:AJ138" si="81">IF(ISERROR(AH129/$AH$191),"-",AH129/$AH$191)</f>
        <v>0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>
        <f t="shared" si="81"/>
        <v>0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>
        <f t="shared" si="81"/>
        <v>0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>
        <f t="shared" si="81"/>
        <v>0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>
        <f t="shared" si="81"/>
        <v>0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>
        <f t="shared" si="81"/>
        <v>0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>
        <f t="shared" si="81"/>
        <v>0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>
        <f t="shared" si="81"/>
        <v>0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>
        <f t="shared" si="81"/>
        <v>0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>
        <f t="shared" si="81"/>
        <v>0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5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6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>
        <f t="shared" ref="AJ141:AJ150" si="89">IF(ISERROR(AH141/$AH$191),"-",AH141/$AH$191)</f>
        <v>0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>
        <f t="shared" si="89"/>
        <v>0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>
        <f t="shared" si="89"/>
        <v>0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>
        <f t="shared" si="89"/>
        <v>0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>
        <f t="shared" si="89"/>
        <v>0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>
        <f t="shared" si="89"/>
        <v>0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>
        <f t="shared" si="89"/>
        <v>0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>
        <f t="shared" si="89"/>
        <v>0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>
        <f t="shared" si="89"/>
        <v>0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>
        <f t="shared" si="89"/>
        <v>0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5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6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>
        <f t="shared" ref="AJ153:AJ162" si="97">IF(ISERROR(AH153/$AH$191),"-",AH153/$AH$191)</f>
        <v>0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>
        <f t="shared" si="97"/>
        <v>0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>
        <f t="shared" si="97"/>
        <v>0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>
        <f t="shared" si="97"/>
        <v>0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>
        <f t="shared" si="97"/>
        <v>0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>
        <f t="shared" si="97"/>
        <v>0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>
        <f t="shared" si="97"/>
        <v>0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>
        <f t="shared" si="97"/>
        <v>0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>
        <f t="shared" si="97"/>
        <v>0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>
        <f t="shared" si="97"/>
        <v>0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5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6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>
        <f t="shared" ref="AJ165:AJ174" si="105">IF(ISERROR(AH165/$AH$191),"-",AH165/$AH$191)</f>
        <v>0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>
        <f t="shared" si="105"/>
        <v>0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>
        <f t="shared" si="105"/>
        <v>0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>
        <f t="shared" si="105"/>
        <v>0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>
        <f t="shared" si="105"/>
        <v>0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>
        <f t="shared" si="105"/>
        <v>0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>
        <f t="shared" si="105"/>
        <v>0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>
        <f t="shared" si="105"/>
        <v>0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>
        <f t="shared" si="105"/>
        <v>0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>
        <f t="shared" si="105"/>
        <v>0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5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6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>
        <f t="shared" ref="AJ177:AJ186" si="113">IF(ISERROR(AH177/$AH$191),"-",AH177/$AH$191)</f>
        <v>0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>
        <f t="shared" si="113"/>
        <v>0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>
        <f t="shared" si="113"/>
        <v>0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>
        <f t="shared" si="113"/>
        <v>0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>
        <f t="shared" si="113"/>
        <v>0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>
        <f t="shared" si="113"/>
        <v>0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>
        <f t="shared" si="113"/>
        <v>0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>
        <f t="shared" si="113"/>
        <v>0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>
        <f t="shared" si="113"/>
        <v>0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>
        <f t="shared" si="113"/>
        <v>0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5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6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868142000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 t="s">
        <v>120</v>
      </c>
      <c r="D189" s="55">
        <v>42787</v>
      </c>
      <c r="E189" s="67" t="s">
        <v>121</v>
      </c>
      <c r="F189" s="65" t="s">
        <v>111</v>
      </c>
      <c r="G189" s="63" t="s">
        <v>112</v>
      </c>
      <c r="H189" s="68"/>
      <c r="I189" s="2">
        <v>42369</v>
      </c>
      <c r="J189" s="116"/>
      <c r="K189" s="58">
        <v>868142000</v>
      </c>
      <c r="L189" s="1"/>
      <c r="M189" s="57"/>
      <c r="N189" s="64"/>
      <c r="O189" s="57"/>
      <c r="P189" s="53"/>
      <c r="Q189" s="53"/>
      <c r="R189" s="31"/>
      <c r="S189" s="31"/>
      <c r="T189" s="31">
        <v>868142000</v>
      </c>
      <c r="U189" s="32">
        <f>SUM(R189:T189)</f>
        <v>868142000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868142000</v>
      </c>
      <c r="AI189" s="33">
        <f t="shared" ref="AI189" si="121">IF(ISERROR(AH189/J189),0,AH189/J189)</f>
        <v>0</v>
      </c>
      <c r="AJ189" s="34">
        <f>IF(ISERROR(AH189/$AH$191),"-",AH189/$AH$191)</f>
        <v>1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868142000</v>
      </c>
      <c r="K190" s="147">
        <f>SUM(K189:K189)</f>
        <v>868142000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868142000</v>
      </c>
      <c r="U190" s="147">
        <f t="shared" si="122"/>
        <v>868142000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868142000</v>
      </c>
      <c r="AI190" s="151">
        <f>IF(ISERROR(AH190/J190),0,AH190/J190)</f>
        <v>1</v>
      </c>
      <c r="AJ190" s="151">
        <f>IF(ISERROR(AH190/$AH$191),0,AH190/$AH$191)</f>
        <v>1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24-03-007"Programa de Apoyo a la Salud Mental Infantil"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868142000</v>
      </c>
      <c r="K191" s="155">
        <f>+K19+K31+K43+K55+K67+K79+K91+K103+K115+K127+K139+K151+K187+K163+K175+K190</f>
        <v>868142000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868142000</v>
      </c>
      <c r="U191" s="155">
        <f t="shared" si="123"/>
        <v>868142000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868142000</v>
      </c>
      <c r="AI191" s="159">
        <f>IF(ISERROR(AH191/J191),0,AH191/J191)</f>
        <v>1</v>
      </c>
      <c r="AJ191" s="159">
        <f>IF(ISERROR(AH191/$AH$191),0,AH191/$AH$191)</f>
        <v>1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A188:E188"/>
    <mergeCell ref="J188:J189"/>
    <mergeCell ref="A190:I190"/>
    <mergeCell ref="A191:I191"/>
    <mergeCell ref="A152:E152"/>
    <mergeCell ref="A163:I163"/>
    <mergeCell ref="A164:E164"/>
    <mergeCell ref="A175:I175"/>
    <mergeCell ref="A176:E176"/>
    <mergeCell ref="A187:I187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</mergeCells>
  <dataValidations count="11"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61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A24" sqref="A24:Y2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+'24-01-001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+'24-01-001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+'24-01-001 Ind. Proy'!A5:U5</f>
        <v>24-01-001 "Fono Infancia"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+'24-01-001 Ind. Proy'!J19</f>
        <v>0</v>
      </c>
      <c r="C8" s="10">
        <f>+'24-01-001 Ind. Proy'!K19</f>
        <v>0</v>
      </c>
      <c r="D8" s="10">
        <f>+'24-01-001 Ind. Proy'!M19</f>
        <v>0</v>
      </c>
      <c r="E8" s="10">
        <f>+'24-01-001 Ind. Proy'!N19</f>
        <v>0</v>
      </c>
      <c r="F8" s="10">
        <f>+'24-01-001 Ind. Proy'!O19</f>
        <v>0</v>
      </c>
      <c r="G8" s="10">
        <f>+'24-01-001 Ind. Proy'!R19</f>
        <v>0</v>
      </c>
      <c r="H8" s="10">
        <f>+'24-01-001 Ind. Proy'!S19</f>
        <v>0</v>
      </c>
      <c r="I8" s="10">
        <f>+'24-01-001 Ind. Proy'!T19</f>
        <v>0</v>
      </c>
      <c r="J8" s="10">
        <f>+'24-01-001 Ind. Proy'!U19</f>
        <v>0</v>
      </c>
      <c r="K8" s="10">
        <f>+'24-01-001 Ind. Proy'!V19</f>
        <v>0</v>
      </c>
      <c r="L8" s="10">
        <f>+'24-01-001 Ind. Proy'!W19</f>
        <v>0</v>
      </c>
      <c r="M8" s="10">
        <f>+'24-01-001 Ind. Proy'!X19</f>
        <v>0</v>
      </c>
      <c r="N8" s="10">
        <f>+'24-01-001 Ind. Proy'!Y19</f>
        <v>0</v>
      </c>
      <c r="O8" s="10">
        <f>+'24-01-001 Ind. Proy'!Z19</f>
        <v>0</v>
      </c>
      <c r="P8" s="10">
        <f>+'24-01-001 Ind. Proy'!AA19</f>
        <v>0</v>
      </c>
      <c r="Q8" s="10">
        <f>+'24-01-001 Ind. Proy'!AB19</f>
        <v>0</v>
      </c>
      <c r="R8" s="10">
        <f>+'24-01-001 Ind. Proy'!AC19</f>
        <v>0</v>
      </c>
      <c r="S8" s="10">
        <f>+'24-01-001 Ind. Proy'!AD19</f>
        <v>0</v>
      </c>
      <c r="T8" s="10">
        <f>+'24-01-001 Ind. Proy'!AE19</f>
        <v>0</v>
      </c>
      <c r="U8" s="10">
        <f>+'24-01-001 Ind. Proy'!AF19</f>
        <v>0</v>
      </c>
      <c r="V8" s="10">
        <f>+'24-01-001 Ind. Proy'!AG19</f>
        <v>0</v>
      </c>
      <c r="W8" s="10">
        <f>+'24-01-001 Ind. Proy'!AH19</f>
        <v>0</v>
      </c>
      <c r="X8" s="49">
        <f>+'24-01-001 Ind. Proy'!AI19</f>
        <v>0</v>
      </c>
      <c r="Y8" s="49">
        <f>+'24-01-001 Ind. Proy'!AJ19</f>
        <v>0</v>
      </c>
    </row>
    <row r="9" spans="1:25" s="45" customFormat="1" ht="24.75" customHeight="1">
      <c r="A9" s="48" t="s">
        <v>44</v>
      </c>
      <c r="B9" s="10">
        <f>+'24-01-001 Ind. Proy'!J31</f>
        <v>0</v>
      </c>
      <c r="C9" s="10">
        <f>+'24-01-001 Ind. Proy'!K31</f>
        <v>0</v>
      </c>
      <c r="D9" s="10">
        <f>+'24-01-001 Ind. Proy'!M31</f>
        <v>0</v>
      </c>
      <c r="E9" s="10">
        <f>+'24-01-001 Ind. Proy'!N31</f>
        <v>0</v>
      </c>
      <c r="F9" s="10">
        <f>+'24-01-001 Ind. Proy'!O31</f>
        <v>0</v>
      </c>
      <c r="G9" s="10">
        <f>+'24-01-001 Ind. Proy'!R31</f>
        <v>0</v>
      </c>
      <c r="H9" s="10">
        <f>+'24-01-001 Ind. Proy'!S31</f>
        <v>0</v>
      </c>
      <c r="I9" s="10">
        <f>+'24-01-001 Ind. Proy'!T31</f>
        <v>0</v>
      </c>
      <c r="J9" s="10">
        <f>+'24-01-001 Ind. Proy'!U31</f>
        <v>0</v>
      </c>
      <c r="K9" s="10">
        <f>+'24-01-001 Ind. Proy'!V31</f>
        <v>0</v>
      </c>
      <c r="L9" s="10">
        <f>+'24-01-001 Ind. Proy'!W31</f>
        <v>0</v>
      </c>
      <c r="M9" s="10">
        <f>+'24-01-001 Ind. Proy'!X31</f>
        <v>0</v>
      </c>
      <c r="N9" s="10">
        <f>+'24-01-001 Ind. Proy'!Y31</f>
        <v>0</v>
      </c>
      <c r="O9" s="10">
        <f>+'24-01-001 Ind. Proy'!Z31</f>
        <v>0</v>
      </c>
      <c r="P9" s="10">
        <f>+'24-01-001 Ind. Proy'!AA31</f>
        <v>0</v>
      </c>
      <c r="Q9" s="10">
        <f>+'24-01-001 Ind. Proy'!AB31</f>
        <v>0</v>
      </c>
      <c r="R9" s="10">
        <f>+'24-01-001 Ind. Proy'!AC31</f>
        <v>0</v>
      </c>
      <c r="S9" s="10">
        <f>+'24-01-001 Ind. Proy'!AD31</f>
        <v>0</v>
      </c>
      <c r="T9" s="10">
        <f>+'24-01-001 Ind. Proy'!AE31</f>
        <v>0</v>
      </c>
      <c r="U9" s="10">
        <f>+'24-01-001 Ind. Proy'!AF31</f>
        <v>0</v>
      </c>
      <c r="V9" s="10">
        <f>+'24-01-001 Ind. Proy'!AG31</f>
        <v>0</v>
      </c>
      <c r="W9" s="10">
        <f>+'24-01-001 Ind. Proy'!AH31</f>
        <v>0</v>
      </c>
      <c r="X9" s="49">
        <f>+'24-01-001 Ind. Proy'!AI31</f>
        <v>0</v>
      </c>
      <c r="Y9" s="49">
        <f>+'24-01-001 Ind. Proy'!AJ31</f>
        <v>0</v>
      </c>
    </row>
    <row r="10" spans="1:25" s="45" customFormat="1" ht="24.75" customHeight="1">
      <c r="A10" s="48" t="s">
        <v>46</v>
      </c>
      <c r="B10" s="10">
        <f>+'24-01-001 Ind. Proy'!J43</f>
        <v>0</v>
      </c>
      <c r="C10" s="10">
        <f>+'24-01-001 Ind. Proy'!K43</f>
        <v>0</v>
      </c>
      <c r="D10" s="10">
        <f>+'24-01-001 Ind. Proy'!M43</f>
        <v>0</v>
      </c>
      <c r="E10" s="10">
        <f>+'24-01-001 Ind. Proy'!N43</f>
        <v>0</v>
      </c>
      <c r="F10" s="10">
        <f>+'24-01-001 Ind. Proy'!O43</f>
        <v>0</v>
      </c>
      <c r="G10" s="10">
        <f>+'24-01-001 Ind. Proy'!R43</f>
        <v>0</v>
      </c>
      <c r="H10" s="10">
        <f>+'24-01-001 Ind. Proy'!S43</f>
        <v>0</v>
      </c>
      <c r="I10" s="10">
        <f>+'24-01-001 Ind. Proy'!T43</f>
        <v>0</v>
      </c>
      <c r="J10" s="10">
        <f>+'24-01-001 Ind. Proy'!U43</f>
        <v>0</v>
      </c>
      <c r="K10" s="10">
        <f>+'24-01-001 Ind. Proy'!V43</f>
        <v>0</v>
      </c>
      <c r="L10" s="10">
        <f>+'24-01-001 Ind. Proy'!W43</f>
        <v>0</v>
      </c>
      <c r="M10" s="10">
        <f>+'24-01-001 Ind. Proy'!X43</f>
        <v>0</v>
      </c>
      <c r="N10" s="10">
        <f>+'24-01-001 Ind. Proy'!Y43</f>
        <v>0</v>
      </c>
      <c r="O10" s="10">
        <f>+'24-01-001 Ind. Proy'!Z43</f>
        <v>0</v>
      </c>
      <c r="P10" s="10">
        <f>+'24-01-001 Ind. Proy'!AA43</f>
        <v>0</v>
      </c>
      <c r="Q10" s="10">
        <f>+'24-01-001 Ind. Proy'!AB43</f>
        <v>0</v>
      </c>
      <c r="R10" s="10">
        <f>+'24-01-001 Ind. Proy'!AC43</f>
        <v>0</v>
      </c>
      <c r="S10" s="10">
        <f>+'24-01-001 Ind. Proy'!AD43</f>
        <v>0</v>
      </c>
      <c r="T10" s="10">
        <f>+'24-01-001 Ind. Proy'!AE43</f>
        <v>0</v>
      </c>
      <c r="U10" s="10">
        <f>+'24-01-001 Ind. Proy'!AF43</f>
        <v>0</v>
      </c>
      <c r="V10" s="10">
        <f>+'24-01-001 Ind. Proy'!AG43</f>
        <v>0</v>
      </c>
      <c r="W10" s="10">
        <f>+'24-01-001 Ind. Proy'!AH43</f>
        <v>0</v>
      </c>
      <c r="X10" s="49">
        <f>+'24-01-001 Ind. Proy'!AI43</f>
        <v>0</v>
      </c>
      <c r="Y10" s="49">
        <f>+'24-01-001 Ind. Proy'!AJ43</f>
        <v>0</v>
      </c>
    </row>
    <row r="11" spans="1:25" s="45" customFormat="1" ht="24.75" customHeight="1">
      <c r="A11" s="48" t="s">
        <v>48</v>
      </c>
      <c r="B11" s="10">
        <f>+'24-01-001 Ind. Proy'!J55</f>
        <v>0</v>
      </c>
      <c r="C11" s="10">
        <f>+'24-01-001 Ind. Proy'!K55</f>
        <v>0</v>
      </c>
      <c r="D11" s="10">
        <f>+'24-01-001 Ind. Proy'!M55</f>
        <v>0</v>
      </c>
      <c r="E11" s="10">
        <f>+'24-01-001 Ind. Proy'!N55</f>
        <v>0</v>
      </c>
      <c r="F11" s="10">
        <f>+'24-01-001 Ind. Proy'!O55</f>
        <v>0</v>
      </c>
      <c r="G11" s="10">
        <f>+'24-01-001 Ind. Proy'!R55</f>
        <v>0</v>
      </c>
      <c r="H11" s="10">
        <f>+'24-01-001 Ind. Proy'!S55</f>
        <v>0</v>
      </c>
      <c r="I11" s="10">
        <f>+'24-01-001 Ind. Proy'!T55</f>
        <v>0</v>
      </c>
      <c r="J11" s="10">
        <f>+'24-01-001 Ind. Proy'!U55</f>
        <v>0</v>
      </c>
      <c r="K11" s="10">
        <f>+'24-01-001 Ind. Proy'!V55</f>
        <v>0</v>
      </c>
      <c r="L11" s="10">
        <f>+'24-01-001 Ind. Proy'!W55</f>
        <v>0</v>
      </c>
      <c r="M11" s="10">
        <f>+'24-01-001 Ind. Proy'!X55</f>
        <v>0</v>
      </c>
      <c r="N11" s="10">
        <f>+'24-01-001 Ind. Proy'!Y55</f>
        <v>0</v>
      </c>
      <c r="O11" s="10">
        <f>+'24-01-001 Ind. Proy'!Z55</f>
        <v>0</v>
      </c>
      <c r="P11" s="10">
        <f>+'24-01-001 Ind. Proy'!AA55</f>
        <v>0</v>
      </c>
      <c r="Q11" s="10">
        <f>+'24-01-001 Ind. Proy'!AB55</f>
        <v>0</v>
      </c>
      <c r="R11" s="10">
        <f>+'24-01-001 Ind. Proy'!AC55</f>
        <v>0</v>
      </c>
      <c r="S11" s="10">
        <f>+'24-01-001 Ind. Proy'!AD55</f>
        <v>0</v>
      </c>
      <c r="T11" s="10">
        <f>+'24-01-001 Ind. Proy'!AE55</f>
        <v>0</v>
      </c>
      <c r="U11" s="10">
        <f>+'24-01-001 Ind. Proy'!AF55</f>
        <v>0</v>
      </c>
      <c r="V11" s="10">
        <f>+'24-01-001 Ind. Proy'!AG55</f>
        <v>0</v>
      </c>
      <c r="W11" s="10">
        <f>+'24-01-001 Ind. Proy'!AH55</f>
        <v>0</v>
      </c>
      <c r="X11" s="49">
        <f>+'24-01-001 Ind. Proy'!AI55</f>
        <v>0</v>
      </c>
      <c r="Y11" s="49">
        <f>+'24-01-001 Ind. Proy'!AJ55</f>
        <v>0</v>
      </c>
    </row>
    <row r="12" spans="1:25" s="45" customFormat="1" ht="24.75" customHeight="1">
      <c r="A12" s="48" t="s">
        <v>50</v>
      </c>
      <c r="B12" s="10">
        <f>+'24-01-001 Ind. Proy'!J67</f>
        <v>0</v>
      </c>
      <c r="C12" s="10">
        <f>+'24-01-001 Ind. Proy'!K67</f>
        <v>0</v>
      </c>
      <c r="D12" s="10">
        <f>+'24-01-001 Ind. Proy'!M67</f>
        <v>0</v>
      </c>
      <c r="E12" s="10">
        <f>+'24-01-001 Ind. Proy'!N67</f>
        <v>0</v>
      </c>
      <c r="F12" s="10">
        <f>+'24-01-001 Ind. Proy'!O67</f>
        <v>0</v>
      </c>
      <c r="G12" s="10">
        <f>+'24-01-001 Ind. Proy'!R67</f>
        <v>0</v>
      </c>
      <c r="H12" s="10">
        <f>+'24-01-001 Ind. Proy'!S67</f>
        <v>0</v>
      </c>
      <c r="I12" s="10">
        <f>+'24-01-001 Ind. Proy'!T67</f>
        <v>0</v>
      </c>
      <c r="J12" s="10">
        <f>+'24-01-001 Ind. Proy'!U67</f>
        <v>0</v>
      </c>
      <c r="K12" s="10">
        <f>+'24-01-001 Ind. Proy'!V67</f>
        <v>0</v>
      </c>
      <c r="L12" s="10">
        <f>+'24-01-001 Ind. Proy'!W67</f>
        <v>0</v>
      </c>
      <c r="M12" s="10">
        <f>+'24-01-001 Ind. Proy'!X67</f>
        <v>0</v>
      </c>
      <c r="N12" s="10">
        <f>+'24-01-001 Ind. Proy'!Y67</f>
        <v>0</v>
      </c>
      <c r="O12" s="10">
        <f>+'24-01-001 Ind. Proy'!Z67</f>
        <v>0</v>
      </c>
      <c r="P12" s="10">
        <f>+'24-01-001 Ind. Proy'!AA67</f>
        <v>0</v>
      </c>
      <c r="Q12" s="10">
        <f>+'24-01-001 Ind. Proy'!AB67</f>
        <v>0</v>
      </c>
      <c r="R12" s="10">
        <f>+'24-01-001 Ind. Proy'!AC67</f>
        <v>0</v>
      </c>
      <c r="S12" s="10">
        <f>+'24-01-001 Ind. Proy'!AD67</f>
        <v>0</v>
      </c>
      <c r="T12" s="10">
        <f>+'24-01-001 Ind. Proy'!AE67</f>
        <v>0</v>
      </c>
      <c r="U12" s="10">
        <f>+'24-01-001 Ind. Proy'!AF67</f>
        <v>0</v>
      </c>
      <c r="V12" s="10">
        <f>+'24-01-001 Ind. Proy'!AG67</f>
        <v>0</v>
      </c>
      <c r="W12" s="10">
        <f>+'24-01-001 Ind. Proy'!AH67</f>
        <v>0</v>
      </c>
      <c r="X12" s="49">
        <f>+'24-01-001 Ind. Proy'!AI67</f>
        <v>0</v>
      </c>
      <c r="Y12" s="49">
        <f>+'24-01-001 Ind. Proy'!AJ67</f>
        <v>0</v>
      </c>
    </row>
    <row r="13" spans="1:25" s="45" customFormat="1" ht="24.75" customHeight="1">
      <c r="A13" s="48" t="s">
        <v>52</v>
      </c>
      <c r="B13" s="10">
        <f>+'24-01-001 Ind. Proy'!J79</f>
        <v>0</v>
      </c>
      <c r="C13" s="10">
        <f>+'24-01-001 Ind. Proy'!K79</f>
        <v>0</v>
      </c>
      <c r="D13" s="10">
        <f>+'24-01-001 Ind. Proy'!M79</f>
        <v>0</v>
      </c>
      <c r="E13" s="10">
        <f>+'24-01-001 Ind. Proy'!N79</f>
        <v>0</v>
      </c>
      <c r="F13" s="10">
        <f>+'24-01-001 Ind. Proy'!O79</f>
        <v>0</v>
      </c>
      <c r="G13" s="10">
        <f>+'24-01-001 Ind. Proy'!R79</f>
        <v>0</v>
      </c>
      <c r="H13" s="10">
        <f>+'24-01-001 Ind. Proy'!S79</f>
        <v>0</v>
      </c>
      <c r="I13" s="10">
        <f>+'24-01-001 Ind. Proy'!T79</f>
        <v>0</v>
      </c>
      <c r="J13" s="10">
        <f>+'24-01-001 Ind. Proy'!U79</f>
        <v>0</v>
      </c>
      <c r="K13" s="10">
        <f>+'24-01-001 Ind. Proy'!V79</f>
        <v>0</v>
      </c>
      <c r="L13" s="10">
        <f>+'24-01-001 Ind. Proy'!W79</f>
        <v>0</v>
      </c>
      <c r="M13" s="10">
        <f>+'24-01-001 Ind. Proy'!X79</f>
        <v>0</v>
      </c>
      <c r="N13" s="10">
        <f>+'24-01-001 Ind. Proy'!Y79</f>
        <v>0</v>
      </c>
      <c r="O13" s="10">
        <f>+'24-01-001 Ind. Proy'!Z79</f>
        <v>0</v>
      </c>
      <c r="P13" s="10">
        <f>+'24-01-001 Ind. Proy'!AA79</f>
        <v>0</v>
      </c>
      <c r="Q13" s="10">
        <f>+'24-01-001 Ind. Proy'!AB79</f>
        <v>0</v>
      </c>
      <c r="R13" s="10">
        <f>+'24-01-001 Ind. Proy'!AC79</f>
        <v>0</v>
      </c>
      <c r="S13" s="10">
        <f>+'24-01-001 Ind. Proy'!AD79</f>
        <v>0</v>
      </c>
      <c r="T13" s="10">
        <f>+'24-01-001 Ind. Proy'!AE79</f>
        <v>0</v>
      </c>
      <c r="U13" s="10">
        <f>+'24-01-001 Ind. Proy'!AF79</f>
        <v>0</v>
      </c>
      <c r="V13" s="10">
        <f>+'24-01-001 Ind. Proy'!AG79</f>
        <v>0</v>
      </c>
      <c r="W13" s="10">
        <f>+'24-01-001 Ind. Proy'!AH79</f>
        <v>0</v>
      </c>
      <c r="X13" s="49">
        <f>+'24-01-001 Ind. Proy'!AI79</f>
        <v>0</v>
      </c>
      <c r="Y13" s="49">
        <f>+'24-01-001 Ind. Proy'!AJ79</f>
        <v>0</v>
      </c>
    </row>
    <row r="14" spans="1:25" s="45" customFormat="1" ht="24.75" customHeight="1">
      <c r="A14" s="48" t="s">
        <v>54</v>
      </c>
      <c r="B14" s="10">
        <f>+'24-01-001 Ind. Proy'!J91</f>
        <v>0</v>
      </c>
      <c r="C14" s="10">
        <f>+'24-01-001 Ind. Proy'!K91</f>
        <v>0</v>
      </c>
      <c r="D14" s="10">
        <f>+'24-01-001 Ind. Proy'!M91</f>
        <v>0</v>
      </c>
      <c r="E14" s="10">
        <f>+'24-01-001 Ind. Proy'!N91</f>
        <v>0</v>
      </c>
      <c r="F14" s="10">
        <f>+'24-01-001 Ind. Proy'!O91</f>
        <v>0</v>
      </c>
      <c r="G14" s="10">
        <f>+'24-01-001 Ind. Proy'!R91</f>
        <v>0</v>
      </c>
      <c r="H14" s="10">
        <f>+'24-01-001 Ind. Proy'!S91</f>
        <v>0</v>
      </c>
      <c r="I14" s="10">
        <f>+'24-01-001 Ind. Proy'!T91</f>
        <v>0</v>
      </c>
      <c r="J14" s="10">
        <f>+'24-01-001 Ind. Proy'!U91</f>
        <v>0</v>
      </c>
      <c r="K14" s="10">
        <f>+'24-01-001 Ind. Proy'!V91</f>
        <v>0</v>
      </c>
      <c r="L14" s="10">
        <f>+'24-01-001 Ind. Proy'!W91</f>
        <v>0</v>
      </c>
      <c r="M14" s="10">
        <f>+'24-01-001 Ind. Proy'!X91</f>
        <v>0</v>
      </c>
      <c r="N14" s="10">
        <f>+'24-01-001 Ind. Proy'!Y91</f>
        <v>0</v>
      </c>
      <c r="O14" s="10">
        <f>+'24-01-001 Ind. Proy'!Z91</f>
        <v>0</v>
      </c>
      <c r="P14" s="10">
        <f>+'24-01-001 Ind. Proy'!AA91</f>
        <v>0</v>
      </c>
      <c r="Q14" s="10">
        <f>+'24-01-001 Ind. Proy'!AB91</f>
        <v>0</v>
      </c>
      <c r="R14" s="10">
        <f>+'24-01-001 Ind. Proy'!AC91</f>
        <v>0</v>
      </c>
      <c r="S14" s="10">
        <f>+'24-01-001 Ind. Proy'!AD91</f>
        <v>0</v>
      </c>
      <c r="T14" s="10">
        <f>+'24-01-001 Ind. Proy'!AE91</f>
        <v>0</v>
      </c>
      <c r="U14" s="10">
        <f>+'24-01-001 Ind. Proy'!AF91</f>
        <v>0</v>
      </c>
      <c r="V14" s="10">
        <f>+'24-01-001 Ind. Proy'!AG91</f>
        <v>0</v>
      </c>
      <c r="W14" s="10">
        <f>+'24-01-001 Ind. Proy'!AH91</f>
        <v>0</v>
      </c>
      <c r="X14" s="49">
        <f>+'24-01-001 Ind. Proy'!AI91</f>
        <v>0</v>
      </c>
      <c r="Y14" s="49">
        <f>+'24-01-001 Ind. Proy'!AJ91</f>
        <v>0</v>
      </c>
    </row>
    <row r="15" spans="1:25" s="45" customFormat="1" ht="24.75" customHeight="1">
      <c r="A15" s="48" t="s">
        <v>56</v>
      </c>
      <c r="B15" s="10">
        <f>+'24-01-001 Ind. Proy'!J103</f>
        <v>0</v>
      </c>
      <c r="C15" s="10">
        <f>+'24-01-001 Ind. Proy'!K103</f>
        <v>0</v>
      </c>
      <c r="D15" s="10">
        <f>+'24-01-001 Ind. Proy'!M103</f>
        <v>0</v>
      </c>
      <c r="E15" s="10">
        <f>+'24-01-001 Ind. Proy'!N103</f>
        <v>0</v>
      </c>
      <c r="F15" s="10">
        <f>+'24-01-001 Ind. Proy'!O103</f>
        <v>0</v>
      </c>
      <c r="G15" s="10">
        <f>+'24-01-001 Ind. Proy'!R103</f>
        <v>0</v>
      </c>
      <c r="H15" s="10">
        <f>+'24-01-001 Ind. Proy'!S103</f>
        <v>0</v>
      </c>
      <c r="I15" s="10">
        <f>+'24-01-001 Ind. Proy'!T103</f>
        <v>0</v>
      </c>
      <c r="J15" s="10">
        <f>+'24-01-001 Ind. Proy'!U103</f>
        <v>0</v>
      </c>
      <c r="K15" s="10">
        <f>+'24-01-001 Ind. Proy'!V103</f>
        <v>0</v>
      </c>
      <c r="L15" s="10">
        <f>+'24-01-001 Ind. Proy'!W103</f>
        <v>0</v>
      </c>
      <c r="M15" s="10">
        <f>+'24-01-001 Ind. Proy'!X103</f>
        <v>0</v>
      </c>
      <c r="N15" s="10">
        <f>+'24-01-001 Ind. Proy'!Y103</f>
        <v>0</v>
      </c>
      <c r="O15" s="10">
        <f>+'24-01-001 Ind. Proy'!Z103</f>
        <v>0</v>
      </c>
      <c r="P15" s="10">
        <f>+'24-01-001 Ind. Proy'!AA103</f>
        <v>0</v>
      </c>
      <c r="Q15" s="10">
        <f>+'24-01-001 Ind. Proy'!AB103</f>
        <v>0</v>
      </c>
      <c r="R15" s="10">
        <f>+'24-01-001 Ind. Proy'!AC103</f>
        <v>0</v>
      </c>
      <c r="S15" s="10">
        <f>+'24-01-001 Ind. Proy'!AD103</f>
        <v>0</v>
      </c>
      <c r="T15" s="10">
        <f>+'24-01-001 Ind. Proy'!AE103</f>
        <v>0</v>
      </c>
      <c r="U15" s="10">
        <f>+'24-01-001 Ind. Proy'!AF103</f>
        <v>0</v>
      </c>
      <c r="V15" s="10">
        <f>+'24-01-001 Ind. Proy'!AG103</f>
        <v>0</v>
      </c>
      <c r="W15" s="10">
        <f>+'24-01-001 Ind. Proy'!AH103</f>
        <v>0</v>
      </c>
      <c r="X15" s="49">
        <f>+'24-01-001 Ind. Proy'!AI103</f>
        <v>0</v>
      </c>
      <c r="Y15" s="49">
        <f>+'24-01-001 Ind. Proy'!AJ103</f>
        <v>0</v>
      </c>
    </row>
    <row r="16" spans="1:25" s="45" customFormat="1" ht="24.75" customHeight="1">
      <c r="A16" s="48" t="s">
        <v>58</v>
      </c>
      <c r="B16" s="10">
        <f>+'24-01-001 Ind. Proy'!J115</f>
        <v>0</v>
      </c>
      <c r="C16" s="10">
        <f>+'24-01-001 Ind. Proy'!K115</f>
        <v>0</v>
      </c>
      <c r="D16" s="10">
        <f>+'24-01-001 Ind. Proy'!M115</f>
        <v>0</v>
      </c>
      <c r="E16" s="10">
        <f>+'24-01-001 Ind. Proy'!N115</f>
        <v>0</v>
      </c>
      <c r="F16" s="10">
        <f>+'24-01-001 Ind. Proy'!O115</f>
        <v>0</v>
      </c>
      <c r="G16" s="10">
        <f>+'24-01-001 Ind. Proy'!R115</f>
        <v>0</v>
      </c>
      <c r="H16" s="10">
        <f>+'24-01-001 Ind. Proy'!S115</f>
        <v>0</v>
      </c>
      <c r="I16" s="10">
        <f>+'24-01-001 Ind. Proy'!T115</f>
        <v>0</v>
      </c>
      <c r="J16" s="10">
        <f>+'24-01-001 Ind. Proy'!U115</f>
        <v>0</v>
      </c>
      <c r="K16" s="10">
        <f>+'24-01-001 Ind. Proy'!V115</f>
        <v>0</v>
      </c>
      <c r="L16" s="10">
        <f>+'24-01-001 Ind. Proy'!W115</f>
        <v>0</v>
      </c>
      <c r="M16" s="10">
        <f>+'24-01-001 Ind. Proy'!X115</f>
        <v>0</v>
      </c>
      <c r="N16" s="10">
        <f>+'24-01-001 Ind. Proy'!Y115</f>
        <v>0</v>
      </c>
      <c r="O16" s="10">
        <f>+'24-01-001 Ind. Proy'!Z115</f>
        <v>0</v>
      </c>
      <c r="P16" s="10">
        <f>+'24-01-001 Ind. Proy'!AA115</f>
        <v>0</v>
      </c>
      <c r="Q16" s="10">
        <f>+'24-01-001 Ind. Proy'!AB115</f>
        <v>0</v>
      </c>
      <c r="R16" s="10">
        <f>+'24-01-001 Ind. Proy'!AC115</f>
        <v>0</v>
      </c>
      <c r="S16" s="10">
        <f>+'24-01-001 Ind. Proy'!AD115</f>
        <v>0</v>
      </c>
      <c r="T16" s="10">
        <f>+'24-01-001 Ind. Proy'!AE115</f>
        <v>0</v>
      </c>
      <c r="U16" s="10">
        <f>+'24-01-001 Ind. Proy'!AF115</f>
        <v>0</v>
      </c>
      <c r="V16" s="10">
        <f>+'24-01-001 Ind. Proy'!AG115</f>
        <v>0</v>
      </c>
      <c r="W16" s="10">
        <f>+'24-01-001 Ind. Proy'!AH115</f>
        <v>0</v>
      </c>
      <c r="X16" s="49">
        <f>+'24-01-001 Ind. Proy'!AI115</f>
        <v>0</v>
      </c>
      <c r="Y16" s="49">
        <f>+'24-01-001 Ind. Proy'!AJ115</f>
        <v>0</v>
      </c>
    </row>
    <row r="17" spans="1:25" s="45" customFormat="1" ht="24.75" customHeight="1">
      <c r="A17" s="48" t="s">
        <v>60</v>
      </c>
      <c r="B17" s="10">
        <f>+'24-01-001 Ind. Proy'!J127</f>
        <v>0</v>
      </c>
      <c r="C17" s="10">
        <f>+'24-01-001 Ind. Proy'!K127</f>
        <v>0</v>
      </c>
      <c r="D17" s="10">
        <f>+'24-01-001 Ind. Proy'!M127</f>
        <v>0</v>
      </c>
      <c r="E17" s="10">
        <f>+'24-01-001 Ind. Proy'!N127</f>
        <v>0</v>
      </c>
      <c r="F17" s="10">
        <f>+'24-01-001 Ind. Proy'!O127</f>
        <v>0</v>
      </c>
      <c r="G17" s="10">
        <f>+'24-01-001 Ind. Proy'!R127</f>
        <v>0</v>
      </c>
      <c r="H17" s="10">
        <f>+'24-01-001 Ind. Proy'!S127</f>
        <v>0</v>
      </c>
      <c r="I17" s="10">
        <f>+'24-01-001 Ind. Proy'!T127</f>
        <v>0</v>
      </c>
      <c r="J17" s="10">
        <f>+'24-01-001 Ind. Proy'!U127</f>
        <v>0</v>
      </c>
      <c r="K17" s="10">
        <f>+'24-01-001 Ind. Proy'!V127</f>
        <v>0</v>
      </c>
      <c r="L17" s="10">
        <f>+'24-01-001 Ind. Proy'!W127</f>
        <v>0</v>
      </c>
      <c r="M17" s="10">
        <f>+'24-01-001 Ind. Proy'!X127</f>
        <v>0</v>
      </c>
      <c r="N17" s="10">
        <f>+'24-01-001 Ind. Proy'!Y127</f>
        <v>0</v>
      </c>
      <c r="O17" s="10">
        <f>+'24-01-001 Ind. Proy'!Z127</f>
        <v>0</v>
      </c>
      <c r="P17" s="10">
        <f>+'24-01-001 Ind. Proy'!AA127</f>
        <v>0</v>
      </c>
      <c r="Q17" s="10">
        <f>+'24-01-001 Ind. Proy'!AB127</f>
        <v>0</v>
      </c>
      <c r="R17" s="10">
        <f>+'24-01-001 Ind. Proy'!AC127</f>
        <v>0</v>
      </c>
      <c r="S17" s="10">
        <f>+'24-01-001 Ind. Proy'!AD127</f>
        <v>0</v>
      </c>
      <c r="T17" s="10">
        <f>+'24-01-001 Ind. Proy'!AE127</f>
        <v>0</v>
      </c>
      <c r="U17" s="10">
        <f>+'24-01-001 Ind. Proy'!AF127</f>
        <v>0</v>
      </c>
      <c r="V17" s="10">
        <f>+'24-01-001 Ind. Proy'!AG127</f>
        <v>0</v>
      </c>
      <c r="W17" s="10">
        <f>+'24-01-001 Ind. Proy'!AH127</f>
        <v>0</v>
      </c>
      <c r="X17" s="49">
        <f>+'24-01-001 Ind. Proy'!AI116</f>
        <v>0</v>
      </c>
      <c r="Y17" s="49">
        <f>+'24-01-001 Ind. Proy'!AJ116</f>
        <v>0</v>
      </c>
    </row>
    <row r="18" spans="1:25" s="45" customFormat="1" ht="24.75" customHeight="1">
      <c r="A18" s="48" t="s">
        <v>62</v>
      </c>
      <c r="B18" s="10">
        <f>+'24-01-001 Ind. Proy'!J139</f>
        <v>0</v>
      </c>
      <c r="C18" s="10">
        <f>+'24-01-001 Ind. Proy'!K139</f>
        <v>0</v>
      </c>
      <c r="D18" s="10">
        <f>+'24-01-001 Ind. Proy'!M139</f>
        <v>0</v>
      </c>
      <c r="E18" s="10">
        <f>+'24-01-001 Ind. Proy'!N139</f>
        <v>0</v>
      </c>
      <c r="F18" s="10">
        <f>+'24-01-001 Ind. Proy'!O139</f>
        <v>0</v>
      </c>
      <c r="G18" s="10">
        <f>+'24-01-001 Ind. Proy'!R139</f>
        <v>0</v>
      </c>
      <c r="H18" s="10">
        <f>+'24-01-001 Ind. Proy'!S139</f>
        <v>0</v>
      </c>
      <c r="I18" s="10">
        <f>+'24-01-001 Ind. Proy'!T139</f>
        <v>0</v>
      </c>
      <c r="J18" s="10">
        <f>+'24-01-001 Ind. Proy'!U139</f>
        <v>0</v>
      </c>
      <c r="K18" s="10">
        <f>+'24-01-001 Ind. Proy'!V139</f>
        <v>0</v>
      </c>
      <c r="L18" s="10">
        <f>+'24-01-001 Ind. Proy'!W139</f>
        <v>0</v>
      </c>
      <c r="M18" s="10">
        <f>+'24-01-001 Ind. Proy'!X139</f>
        <v>0</v>
      </c>
      <c r="N18" s="10">
        <f>+'24-01-001 Ind. Proy'!Y139</f>
        <v>0</v>
      </c>
      <c r="O18" s="10">
        <f>+'24-01-001 Ind. Proy'!Z139</f>
        <v>0</v>
      </c>
      <c r="P18" s="10">
        <f>+'24-01-001 Ind. Proy'!AA139</f>
        <v>0</v>
      </c>
      <c r="Q18" s="10">
        <f>+'24-01-001 Ind. Proy'!AB139</f>
        <v>0</v>
      </c>
      <c r="R18" s="10">
        <f>+'24-01-001 Ind. Proy'!AC139</f>
        <v>0</v>
      </c>
      <c r="S18" s="10">
        <f>+'24-01-001 Ind. Proy'!AD139</f>
        <v>0</v>
      </c>
      <c r="T18" s="10">
        <f>+'24-01-001 Ind. Proy'!AE139</f>
        <v>0</v>
      </c>
      <c r="U18" s="10">
        <f>+'24-01-001 Ind. Proy'!AF139</f>
        <v>0</v>
      </c>
      <c r="V18" s="10">
        <f>+'24-01-001 Ind. Proy'!AG139</f>
        <v>0</v>
      </c>
      <c r="W18" s="10">
        <f>+'24-01-001 Ind. Proy'!AH139</f>
        <v>0</v>
      </c>
      <c r="X18" s="49">
        <f>+'24-01-001 Ind. Proy'!AI139</f>
        <v>0</v>
      </c>
      <c r="Y18" s="49">
        <f>+'24-01-001 Ind. Proy'!AJ139</f>
        <v>0</v>
      </c>
    </row>
    <row r="19" spans="1:25" s="45" customFormat="1" ht="24.75" customHeight="1">
      <c r="A19" s="48" t="s">
        <v>64</v>
      </c>
      <c r="B19" s="10">
        <f>+'24-01-001 Ind. Proy'!J151</f>
        <v>0</v>
      </c>
      <c r="C19" s="10">
        <f>+'24-01-001 Ind. Proy'!K151</f>
        <v>0</v>
      </c>
      <c r="D19" s="10">
        <f>+'24-01-001 Ind. Proy'!M151</f>
        <v>0</v>
      </c>
      <c r="E19" s="10">
        <f>+'24-01-001 Ind. Proy'!N151</f>
        <v>0</v>
      </c>
      <c r="F19" s="10">
        <f>+'24-01-001 Ind. Proy'!O151</f>
        <v>0</v>
      </c>
      <c r="G19" s="10">
        <f>+'24-01-001 Ind. Proy'!R151</f>
        <v>0</v>
      </c>
      <c r="H19" s="10">
        <f>+'24-01-001 Ind. Proy'!S151</f>
        <v>0</v>
      </c>
      <c r="I19" s="10">
        <f>+'24-01-001 Ind. Proy'!T151</f>
        <v>0</v>
      </c>
      <c r="J19" s="10">
        <f>+'24-01-001 Ind. Proy'!U151</f>
        <v>0</v>
      </c>
      <c r="K19" s="10">
        <f>+'24-01-001 Ind. Proy'!V151</f>
        <v>0</v>
      </c>
      <c r="L19" s="10">
        <f>+'24-01-001 Ind. Proy'!W151</f>
        <v>0</v>
      </c>
      <c r="M19" s="10">
        <f>+'24-01-001 Ind. Proy'!X151</f>
        <v>0</v>
      </c>
      <c r="N19" s="10">
        <f>+'24-01-001 Ind. Proy'!Y151</f>
        <v>0</v>
      </c>
      <c r="O19" s="10">
        <f>+'24-01-001 Ind. Proy'!Z151</f>
        <v>0</v>
      </c>
      <c r="P19" s="10">
        <f>+'24-01-001 Ind. Proy'!AA151</f>
        <v>0</v>
      </c>
      <c r="Q19" s="10">
        <f>+'24-01-001 Ind. Proy'!AB151</f>
        <v>0</v>
      </c>
      <c r="R19" s="10">
        <f>+'24-01-001 Ind. Proy'!AC151</f>
        <v>0</v>
      </c>
      <c r="S19" s="10">
        <f>+'24-01-001 Ind. Proy'!AD151</f>
        <v>0</v>
      </c>
      <c r="T19" s="10">
        <f>+'24-01-001 Ind. Proy'!AE151</f>
        <v>0</v>
      </c>
      <c r="U19" s="10">
        <f>+'24-01-001 Ind. Proy'!AF151</f>
        <v>0</v>
      </c>
      <c r="V19" s="10">
        <f>+'24-01-001 Ind. Proy'!AG151</f>
        <v>0</v>
      </c>
      <c r="W19" s="10">
        <f>+'24-01-001 Ind. Proy'!AH151</f>
        <v>0</v>
      </c>
      <c r="X19" s="49">
        <f>+'24-01-001 Ind. Proy'!AI151</f>
        <v>0</v>
      </c>
      <c r="Y19" s="49">
        <f>+'24-01-001 Ind. Proy'!AJ151</f>
        <v>0</v>
      </c>
    </row>
    <row r="20" spans="1:25" s="45" customFormat="1" ht="24.75" customHeight="1">
      <c r="A20" s="50" t="s">
        <v>66</v>
      </c>
      <c r="B20" s="10">
        <f>+'24-01-001 Ind. Proy'!J163</f>
        <v>0</v>
      </c>
      <c r="C20" s="10">
        <f>+'24-01-001 Ind. Proy'!K163</f>
        <v>0</v>
      </c>
      <c r="D20" s="10">
        <f>+'24-01-001 Ind. Proy'!M163</f>
        <v>0</v>
      </c>
      <c r="E20" s="10">
        <f>+'24-01-001 Ind. Proy'!N163</f>
        <v>0</v>
      </c>
      <c r="F20" s="10">
        <f>+'24-01-001 Ind. Proy'!O163</f>
        <v>0</v>
      </c>
      <c r="G20" s="10">
        <f>+'24-01-001 Ind. Proy'!R163</f>
        <v>0</v>
      </c>
      <c r="H20" s="10">
        <f>+'24-01-001 Ind. Proy'!S163</f>
        <v>0</v>
      </c>
      <c r="I20" s="10">
        <f>+'24-01-001 Ind. Proy'!T163</f>
        <v>0</v>
      </c>
      <c r="J20" s="10">
        <f>+'24-01-001 Ind. Proy'!U163</f>
        <v>0</v>
      </c>
      <c r="K20" s="10">
        <f>+'24-01-001 Ind. Proy'!V163</f>
        <v>0</v>
      </c>
      <c r="L20" s="10">
        <f>+'24-01-001 Ind. Proy'!W163</f>
        <v>0</v>
      </c>
      <c r="M20" s="10">
        <f>+'24-01-001 Ind. Proy'!X163</f>
        <v>0</v>
      </c>
      <c r="N20" s="10">
        <f>+'24-01-001 Ind. Proy'!Y163</f>
        <v>0</v>
      </c>
      <c r="O20" s="10">
        <f>+'24-01-001 Ind. Proy'!Z163</f>
        <v>0</v>
      </c>
      <c r="P20" s="10">
        <f>+'24-01-001 Ind. Proy'!AA163</f>
        <v>0</v>
      </c>
      <c r="Q20" s="10">
        <f>+'24-01-001 Ind. Proy'!AB163</f>
        <v>0</v>
      </c>
      <c r="R20" s="10">
        <f>+'24-01-001 Ind. Proy'!AC163</f>
        <v>0</v>
      </c>
      <c r="S20" s="10">
        <f>+'24-01-001 Ind. Proy'!AD163</f>
        <v>0</v>
      </c>
      <c r="T20" s="10">
        <f>+'24-01-001 Ind. Proy'!AE163</f>
        <v>0</v>
      </c>
      <c r="U20" s="10">
        <f>+'24-01-001 Ind. Proy'!AF163</f>
        <v>0</v>
      </c>
      <c r="V20" s="10">
        <f>+'24-01-001 Ind. Proy'!AG163</f>
        <v>0</v>
      </c>
      <c r="W20" s="10">
        <f>+'24-01-001 Ind. Proy'!AH163</f>
        <v>0</v>
      </c>
      <c r="X20" s="49">
        <f>+'24-01-001 Ind. Proy'!AI163</f>
        <v>0</v>
      </c>
      <c r="Y20" s="49">
        <f>+'24-01-001 Ind. Proy'!AJ163</f>
        <v>0</v>
      </c>
    </row>
    <row r="21" spans="1:25" s="45" customFormat="1" ht="24.75" customHeight="1">
      <c r="A21" s="50" t="s">
        <v>68</v>
      </c>
      <c r="B21" s="10">
        <f>+'24-01-001 Ind. Proy'!J175</f>
        <v>0</v>
      </c>
      <c r="C21" s="10">
        <f>+'24-01-001 Ind. Proy'!K175</f>
        <v>0</v>
      </c>
      <c r="D21" s="10">
        <f>+'24-01-001 Ind. Proy'!M175</f>
        <v>0</v>
      </c>
      <c r="E21" s="10">
        <f>+'24-01-001 Ind. Proy'!N175</f>
        <v>0</v>
      </c>
      <c r="F21" s="10">
        <f>+'24-01-001 Ind. Proy'!O175</f>
        <v>0</v>
      </c>
      <c r="G21" s="10">
        <f>+'24-01-001 Ind. Proy'!R175</f>
        <v>0</v>
      </c>
      <c r="H21" s="10">
        <f>+'24-01-001 Ind. Proy'!S175</f>
        <v>0</v>
      </c>
      <c r="I21" s="10">
        <f>+'24-01-001 Ind. Proy'!T175</f>
        <v>0</v>
      </c>
      <c r="J21" s="10">
        <f>+'24-01-001 Ind. Proy'!U175</f>
        <v>0</v>
      </c>
      <c r="K21" s="10">
        <f>+'24-01-001 Ind. Proy'!V175</f>
        <v>0</v>
      </c>
      <c r="L21" s="10">
        <f>+'24-01-001 Ind. Proy'!W175</f>
        <v>0</v>
      </c>
      <c r="M21" s="10">
        <f>+'24-01-001 Ind. Proy'!X175</f>
        <v>0</v>
      </c>
      <c r="N21" s="10">
        <f>+'24-01-001 Ind. Proy'!Y175</f>
        <v>0</v>
      </c>
      <c r="O21" s="10">
        <f>+'24-01-001 Ind. Proy'!Z175</f>
        <v>0</v>
      </c>
      <c r="P21" s="10">
        <f>+'24-01-001 Ind. Proy'!AA175</f>
        <v>0</v>
      </c>
      <c r="Q21" s="10">
        <f>+'24-01-001 Ind. Proy'!AB175</f>
        <v>0</v>
      </c>
      <c r="R21" s="10">
        <f>+'24-01-001 Ind. Proy'!AC175</f>
        <v>0</v>
      </c>
      <c r="S21" s="10">
        <f>+'24-01-001 Ind. Proy'!AD175</f>
        <v>0</v>
      </c>
      <c r="T21" s="10">
        <f>+'24-01-001 Ind. Proy'!AE175</f>
        <v>0</v>
      </c>
      <c r="U21" s="10">
        <f>+'24-01-001 Ind. Proy'!AF175</f>
        <v>0</v>
      </c>
      <c r="V21" s="10">
        <f>+'24-01-001 Ind. Proy'!AG175</f>
        <v>0</v>
      </c>
      <c r="W21" s="10">
        <f>+'24-01-001 Ind. Proy'!AH175</f>
        <v>0</v>
      </c>
      <c r="X21" s="49">
        <f>+'24-01-001 Ind. Proy'!AI175</f>
        <v>0</v>
      </c>
      <c r="Y21" s="49">
        <f>+'24-01-001 Ind. Proy'!AJ175</f>
        <v>0</v>
      </c>
    </row>
    <row r="22" spans="1:25" s="45" customFormat="1" ht="24.75" customHeight="1">
      <c r="A22" s="50" t="s">
        <v>70</v>
      </c>
      <c r="B22" s="10">
        <f>+'24-01-001 Ind. Proy'!J187</f>
        <v>0</v>
      </c>
      <c r="C22" s="10">
        <f>+'24-01-001 Ind. Proy'!K187</f>
        <v>0</v>
      </c>
      <c r="D22" s="10">
        <f>+'24-01-001 Ind. Proy'!M187</f>
        <v>0</v>
      </c>
      <c r="E22" s="10">
        <f>+'24-01-001 Ind. Proy'!N187</f>
        <v>0</v>
      </c>
      <c r="F22" s="10">
        <f>+'24-01-001 Ind. Proy'!O187</f>
        <v>0</v>
      </c>
      <c r="G22" s="10">
        <f>+'24-01-001 Ind. Proy'!R187</f>
        <v>0</v>
      </c>
      <c r="H22" s="10">
        <f>+'24-01-001 Ind. Proy'!S187</f>
        <v>0</v>
      </c>
      <c r="I22" s="10">
        <f>+'24-01-001 Ind. Proy'!T187</f>
        <v>0</v>
      </c>
      <c r="J22" s="10">
        <f>+'24-01-001 Ind. Proy'!U187</f>
        <v>0</v>
      </c>
      <c r="K22" s="10">
        <f>+'24-01-001 Ind. Proy'!V187</f>
        <v>0</v>
      </c>
      <c r="L22" s="10">
        <f>+'24-01-001 Ind. Proy'!W187</f>
        <v>0</v>
      </c>
      <c r="M22" s="10">
        <f>+'24-01-001 Ind. Proy'!X187</f>
        <v>0</v>
      </c>
      <c r="N22" s="10">
        <f>+'24-01-001 Ind. Proy'!Y187</f>
        <v>0</v>
      </c>
      <c r="O22" s="10">
        <f>+'24-01-001 Ind. Proy'!Z187</f>
        <v>0</v>
      </c>
      <c r="P22" s="10">
        <f>+'24-01-001 Ind. Proy'!AA187</f>
        <v>0</v>
      </c>
      <c r="Q22" s="10">
        <f>+'24-01-001 Ind. Proy'!AB187</f>
        <v>0</v>
      </c>
      <c r="R22" s="10">
        <f>+'24-01-001 Ind. Proy'!AC187</f>
        <v>0</v>
      </c>
      <c r="S22" s="10">
        <f>+'24-01-001 Ind. Proy'!AD187</f>
        <v>0</v>
      </c>
      <c r="T22" s="10">
        <f>+'24-01-001 Ind. Proy'!AE187</f>
        <v>0</v>
      </c>
      <c r="U22" s="10">
        <f>+'24-01-001 Ind. Proy'!AF187</f>
        <v>0</v>
      </c>
      <c r="V22" s="10">
        <f>+'24-01-001 Ind. Proy'!AG187</f>
        <v>0</v>
      </c>
      <c r="W22" s="10">
        <f>+'24-01-001 Ind. Proy'!AH187</f>
        <v>0</v>
      </c>
      <c r="X22" s="49">
        <f>+'24-01-001 Ind. Proy'!AI187</f>
        <v>0</v>
      </c>
      <c r="Y22" s="49">
        <f>+'24-01-001 Ind. Proy'!AJ187</f>
        <v>0</v>
      </c>
    </row>
    <row r="23" spans="1:25" s="45" customFormat="1" ht="24.75" customHeight="1">
      <c r="A23" s="51" t="s">
        <v>72</v>
      </c>
      <c r="B23" s="10">
        <f>+'24-01-001 Ind. Proy'!J190</f>
        <v>96690000</v>
      </c>
      <c r="C23" s="10">
        <f>+'24-01-001 Ind. Proy'!K190</f>
        <v>96690000</v>
      </c>
      <c r="D23" s="10">
        <f>+'24-01-001 Ind. Proy'!M190</f>
        <v>0</v>
      </c>
      <c r="E23" s="10">
        <f>+'24-01-001 Ind. Proy'!N190</f>
        <v>0</v>
      </c>
      <c r="F23" s="10">
        <f>+'24-01-001 Ind. Proy'!O190</f>
        <v>0</v>
      </c>
      <c r="G23" s="10">
        <f>+'24-01-001 Ind. Proy'!R190</f>
        <v>0</v>
      </c>
      <c r="H23" s="10">
        <f>+'24-01-001 Ind. Proy'!S190</f>
        <v>0</v>
      </c>
      <c r="I23" s="10">
        <f>+'24-01-001 Ind. Proy'!T190</f>
        <v>0</v>
      </c>
      <c r="J23" s="10">
        <f>+'24-01-001 Ind. Proy'!U190</f>
        <v>0</v>
      </c>
      <c r="K23" s="10">
        <f>+'24-01-001 Ind. Proy'!V190</f>
        <v>0</v>
      </c>
      <c r="L23" s="10">
        <f>+'24-01-001 Ind. Proy'!W190</f>
        <v>0</v>
      </c>
      <c r="M23" s="10">
        <f>+'24-01-001 Ind. Proy'!X190</f>
        <v>0</v>
      </c>
      <c r="N23" s="10">
        <f>+'24-01-001 Ind. Proy'!Y190</f>
        <v>0</v>
      </c>
      <c r="O23" s="10">
        <f>+'24-01-001 Ind. Proy'!Z190</f>
        <v>0</v>
      </c>
      <c r="P23" s="10">
        <f>+'24-01-001 Ind. Proy'!AA190</f>
        <v>0</v>
      </c>
      <c r="Q23" s="10">
        <f>+'24-01-001 Ind. Proy'!AB190</f>
        <v>0</v>
      </c>
      <c r="R23" s="10">
        <f>+'24-01-001 Ind. Proy'!AC190</f>
        <v>0</v>
      </c>
      <c r="S23" s="10">
        <f>+'24-01-001 Ind. Proy'!AD190</f>
        <v>0</v>
      </c>
      <c r="T23" s="10">
        <f>+'24-01-001 Ind. Proy'!AE190</f>
        <v>0</v>
      </c>
      <c r="U23" s="10">
        <f>+'24-01-001 Ind. Proy'!AF190</f>
        <v>0</v>
      </c>
      <c r="V23" s="10">
        <f>+'24-01-001 Ind. Proy'!AG190</f>
        <v>0</v>
      </c>
      <c r="W23" s="10">
        <f>+'24-01-001 Ind. Proy'!AH190</f>
        <v>0</v>
      </c>
      <c r="X23" s="49">
        <f>+'24-01-001 Ind. Proy'!AI190</f>
        <v>0</v>
      </c>
      <c r="Y23" s="49">
        <f>+'24-01-001 Ind. Proy'!AJ190</f>
        <v>0</v>
      </c>
    </row>
    <row r="24" spans="1:25" ht="15" customHeight="1">
      <c r="A24" s="163" t="str">
        <f>"TOTAL ASIG."&amp;" "&amp;$A$5</f>
        <v>TOTAL ASIG. 24-01-001 "Fono Infancia"</v>
      </c>
      <c r="B24" s="164">
        <f t="shared" ref="B24:W24" si="0">SUM(B8:B23)</f>
        <v>96690000</v>
      </c>
      <c r="C24" s="164">
        <f t="shared" si="0"/>
        <v>96690000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+'24-01-001 Ind. Proy'!AI191</f>
        <v>0</v>
      </c>
      <c r="Y24" s="165">
        <f>'24-01-001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topLeftCell="A4" zoomScaleNormal="100" workbookViewId="0">
      <selection activeCell="Z14" sqref="Z1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+'24-03-005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+'24-03-005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'24-03-007 Ind. Proy'!A5:U5</f>
        <v>24-03-007"Programa de Apoyo a la Salud Mental Infantil"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+'24-03-005 Ind. Proy'!J19</f>
        <v>0</v>
      </c>
      <c r="C8" s="10">
        <f>+'24-03-005 Ind. Proy'!K19</f>
        <v>0</v>
      </c>
      <c r="D8" s="10">
        <f>+'24-03-005 Ind. Proy'!M19</f>
        <v>0</v>
      </c>
      <c r="E8" s="10">
        <f>+'24-03-005 Ind. Proy'!N19</f>
        <v>0</v>
      </c>
      <c r="F8" s="10">
        <f>+'24-03-005 Ind. Proy'!O19</f>
        <v>0</v>
      </c>
      <c r="G8" s="10">
        <f>+'24-03-005 Ind. Proy'!R19</f>
        <v>0</v>
      </c>
      <c r="H8" s="10">
        <f>+'24-03-005 Ind. Proy'!S19</f>
        <v>0</v>
      </c>
      <c r="I8" s="10">
        <f>+'24-03-005 Ind. Proy'!T19</f>
        <v>0</v>
      </c>
      <c r="J8" s="10">
        <f>+'24-03-005 Ind. Proy'!U19</f>
        <v>0</v>
      </c>
      <c r="K8" s="10">
        <f>+'24-03-005 Ind. Proy'!V19</f>
        <v>0</v>
      </c>
      <c r="L8" s="10">
        <f>+'24-03-005 Ind. Proy'!W19</f>
        <v>0</v>
      </c>
      <c r="M8" s="10">
        <f>+'24-03-005 Ind. Proy'!X19</f>
        <v>0</v>
      </c>
      <c r="N8" s="10">
        <f>+'24-03-005 Ind. Proy'!Y19</f>
        <v>0</v>
      </c>
      <c r="O8" s="10">
        <f>+'24-03-005 Ind. Proy'!Z19</f>
        <v>0</v>
      </c>
      <c r="P8" s="10">
        <f>+'24-03-005 Ind. Proy'!AA19</f>
        <v>0</v>
      </c>
      <c r="Q8" s="10">
        <f>+'24-03-005 Ind. Proy'!AB19</f>
        <v>0</v>
      </c>
      <c r="R8" s="10">
        <f>+'24-03-005 Ind. Proy'!AC19</f>
        <v>0</v>
      </c>
      <c r="S8" s="10">
        <f>+'24-03-005 Ind. Proy'!AD19</f>
        <v>0</v>
      </c>
      <c r="T8" s="10">
        <f>+'24-03-005 Ind. Proy'!AE19</f>
        <v>0</v>
      </c>
      <c r="U8" s="10">
        <f>+'24-03-005 Ind. Proy'!AF19</f>
        <v>0</v>
      </c>
      <c r="V8" s="10">
        <f>+'24-03-005 Ind. Proy'!AG19</f>
        <v>0</v>
      </c>
      <c r="W8" s="10">
        <f>+'24-03-005 Ind. Proy'!AH19</f>
        <v>0</v>
      </c>
      <c r="X8" s="49">
        <f>+'24-03-005 Ind. Proy'!AI19</f>
        <v>0</v>
      </c>
      <c r="Y8" s="49">
        <f>+'24-03-005 Ind. Proy'!AJ19</f>
        <v>0</v>
      </c>
    </row>
    <row r="9" spans="1:25" s="45" customFormat="1" ht="24.75" customHeight="1">
      <c r="A9" s="48" t="s">
        <v>44</v>
      </c>
      <c r="B9" s="10">
        <f>+'24-03-005 Ind. Proy'!J31</f>
        <v>0</v>
      </c>
      <c r="C9" s="10">
        <f>+'24-03-005 Ind. Proy'!K31</f>
        <v>0</v>
      </c>
      <c r="D9" s="10">
        <f>+'24-03-005 Ind. Proy'!M31</f>
        <v>0</v>
      </c>
      <c r="E9" s="10">
        <f>+'24-03-005 Ind. Proy'!N31</f>
        <v>0</v>
      </c>
      <c r="F9" s="10">
        <f>+'24-03-005 Ind. Proy'!O31</f>
        <v>0</v>
      </c>
      <c r="G9" s="10">
        <f>+'24-03-005 Ind. Proy'!R31</f>
        <v>0</v>
      </c>
      <c r="H9" s="10">
        <f>+'24-03-005 Ind. Proy'!S31</f>
        <v>0</v>
      </c>
      <c r="I9" s="10">
        <f>+'24-03-005 Ind. Proy'!T31</f>
        <v>0</v>
      </c>
      <c r="J9" s="10">
        <f>+'24-03-005 Ind. Proy'!U31</f>
        <v>0</v>
      </c>
      <c r="K9" s="10">
        <f>+'24-03-005 Ind. Proy'!V31</f>
        <v>0</v>
      </c>
      <c r="L9" s="10">
        <f>+'24-03-005 Ind. Proy'!W31</f>
        <v>0</v>
      </c>
      <c r="M9" s="10">
        <f>+'24-03-005 Ind. Proy'!X31</f>
        <v>0</v>
      </c>
      <c r="N9" s="10">
        <f>+'24-03-005 Ind. Proy'!Y31</f>
        <v>0</v>
      </c>
      <c r="O9" s="10">
        <f>+'24-03-005 Ind. Proy'!Z31</f>
        <v>0</v>
      </c>
      <c r="P9" s="10">
        <f>+'24-03-005 Ind. Proy'!AA31</f>
        <v>0</v>
      </c>
      <c r="Q9" s="10">
        <f>+'24-03-005 Ind. Proy'!AB31</f>
        <v>0</v>
      </c>
      <c r="R9" s="10">
        <f>+'24-03-005 Ind. Proy'!AC31</f>
        <v>0</v>
      </c>
      <c r="S9" s="10">
        <f>+'24-03-005 Ind. Proy'!AD31</f>
        <v>0</v>
      </c>
      <c r="T9" s="10">
        <f>+'24-03-005 Ind. Proy'!AE31</f>
        <v>0</v>
      </c>
      <c r="U9" s="10">
        <f>+'24-03-005 Ind. Proy'!AF31</f>
        <v>0</v>
      </c>
      <c r="V9" s="10">
        <f>+'24-03-005 Ind. Proy'!AG31</f>
        <v>0</v>
      </c>
      <c r="W9" s="10">
        <f>+'24-03-005 Ind. Proy'!AH31</f>
        <v>0</v>
      </c>
      <c r="X9" s="49">
        <f>+'24-03-005 Ind. Proy'!AI31</f>
        <v>0</v>
      </c>
      <c r="Y9" s="49">
        <f>+'24-03-005 Ind. Proy'!AJ31</f>
        <v>0</v>
      </c>
    </row>
    <row r="10" spans="1:25" s="45" customFormat="1" ht="24.75" customHeight="1">
      <c r="A10" s="48" t="s">
        <v>46</v>
      </c>
      <c r="B10" s="10">
        <f>+'24-03-005 Ind. Proy'!J43</f>
        <v>0</v>
      </c>
      <c r="C10" s="10">
        <f>+'24-03-005 Ind. Proy'!K43</f>
        <v>0</v>
      </c>
      <c r="D10" s="10">
        <f>+'24-03-005 Ind. Proy'!M43</f>
        <v>0</v>
      </c>
      <c r="E10" s="10">
        <f>+'24-03-005 Ind. Proy'!N43</f>
        <v>0</v>
      </c>
      <c r="F10" s="10">
        <f>+'24-03-005 Ind. Proy'!O43</f>
        <v>0</v>
      </c>
      <c r="G10" s="10">
        <f>+'24-03-005 Ind. Proy'!R43</f>
        <v>0</v>
      </c>
      <c r="H10" s="10">
        <f>+'24-03-005 Ind. Proy'!S43</f>
        <v>0</v>
      </c>
      <c r="I10" s="10">
        <f>+'24-03-005 Ind. Proy'!T43</f>
        <v>0</v>
      </c>
      <c r="J10" s="10">
        <f>+'24-03-005 Ind. Proy'!U43</f>
        <v>0</v>
      </c>
      <c r="K10" s="10">
        <f>+'24-03-005 Ind. Proy'!V43</f>
        <v>0</v>
      </c>
      <c r="L10" s="10">
        <f>+'24-03-005 Ind. Proy'!W43</f>
        <v>0</v>
      </c>
      <c r="M10" s="10">
        <f>+'24-03-005 Ind. Proy'!X43</f>
        <v>0</v>
      </c>
      <c r="N10" s="10">
        <f>+'24-03-005 Ind. Proy'!Y43</f>
        <v>0</v>
      </c>
      <c r="O10" s="10">
        <f>+'24-03-005 Ind. Proy'!Z43</f>
        <v>0</v>
      </c>
      <c r="P10" s="10">
        <f>+'24-03-005 Ind. Proy'!AA43</f>
        <v>0</v>
      </c>
      <c r="Q10" s="10">
        <f>+'24-03-005 Ind. Proy'!AB43</f>
        <v>0</v>
      </c>
      <c r="R10" s="10">
        <f>+'24-03-005 Ind. Proy'!AC43</f>
        <v>0</v>
      </c>
      <c r="S10" s="10">
        <f>+'24-03-005 Ind. Proy'!AD43</f>
        <v>0</v>
      </c>
      <c r="T10" s="10">
        <f>+'24-03-005 Ind. Proy'!AE43</f>
        <v>0</v>
      </c>
      <c r="U10" s="10">
        <f>+'24-03-005 Ind. Proy'!AF43</f>
        <v>0</v>
      </c>
      <c r="V10" s="10">
        <f>+'24-03-005 Ind. Proy'!AG43</f>
        <v>0</v>
      </c>
      <c r="W10" s="10">
        <f>+'24-03-005 Ind. Proy'!AH43</f>
        <v>0</v>
      </c>
      <c r="X10" s="49">
        <f>+'24-03-005 Ind. Proy'!AI43</f>
        <v>0</v>
      </c>
      <c r="Y10" s="49">
        <f>+'24-03-005 Ind. Proy'!AJ43</f>
        <v>0</v>
      </c>
    </row>
    <row r="11" spans="1:25" s="45" customFormat="1" ht="24.75" customHeight="1">
      <c r="A11" s="48" t="s">
        <v>48</v>
      </c>
      <c r="B11" s="10">
        <f>+'24-03-005 Ind. Proy'!J55</f>
        <v>0</v>
      </c>
      <c r="C11" s="10">
        <f>+'24-03-005 Ind. Proy'!K55</f>
        <v>0</v>
      </c>
      <c r="D11" s="10">
        <f>+'24-03-005 Ind. Proy'!M55</f>
        <v>0</v>
      </c>
      <c r="E11" s="10">
        <f>+'24-03-005 Ind. Proy'!N55</f>
        <v>0</v>
      </c>
      <c r="F11" s="10">
        <f>+'24-03-005 Ind. Proy'!O55</f>
        <v>0</v>
      </c>
      <c r="G11" s="10">
        <f>+'24-03-005 Ind. Proy'!R55</f>
        <v>0</v>
      </c>
      <c r="H11" s="10">
        <f>+'24-03-005 Ind. Proy'!S55</f>
        <v>0</v>
      </c>
      <c r="I11" s="10">
        <f>+'24-03-005 Ind. Proy'!T55</f>
        <v>0</v>
      </c>
      <c r="J11" s="10">
        <f>+'24-03-005 Ind. Proy'!U55</f>
        <v>0</v>
      </c>
      <c r="K11" s="10">
        <f>+'24-03-005 Ind. Proy'!V55</f>
        <v>0</v>
      </c>
      <c r="L11" s="10">
        <f>+'24-03-005 Ind. Proy'!W55</f>
        <v>0</v>
      </c>
      <c r="M11" s="10">
        <f>+'24-03-005 Ind. Proy'!X55</f>
        <v>0</v>
      </c>
      <c r="N11" s="10">
        <f>+'24-03-005 Ind. Proy'!Y55</f>
        <v>0</v>
      </c>
      <c r="O11" s="10">
        <f>+'24-03-005 Ind. Proy'!Z55</f>
        <v>0</v>
      </c>
      <c r="P11" s="10">
        <f>+'24-03-005 Ind. Proy'!AA55</f>
        <v>0</v>
      </c>
      <c r="Q11" s="10">
        <f>+'24-03-005 Ind. Proy'!AB55</f>
        <v>0</v>
      </c>
      <c r="R11" s="10">
        <f>+'24-03-005 Ind. Proy'!AC55</f>
        <v>0</v>
      </c>
      <c r="S11" s="10">
        <f>+'24-03-005 Ind. Proy'!AD55</f>
        <v>0</v>
      </c>
      <c r="T11" s="10">
        <f>+'24-03-005 Ind. Proy'!AE55</f>
        <v>0</v>
      </c>
      <c r="U11" s="10">
        <f>+'24-03-005 Ind. Proy'!AF55</f>
        <v>0</v>
      </c>
      <c r="V11" s="10">
        <f>+'24-03-005 Ind. Proy'!AG55</f>
        <v>0</v>
      </c>
      <c r="W11" s="10">
        <f>+'24-03-005 Ind. Proy'!AH55</f>
        <v>0</v>
      </c>
      <c r="X11" s="49">
        <f>+'24-03-005 Ind. Proy'!AI55</f>
        <v>0</v>
      </c>
      <c r="Y11" s="49">
        <f>+'24-03-005 Ind. Proy'!AJ55</f>
        <v>0</v>
      </c>
    </row>
    <row r="12" spans="1:25" s="45" customFormat="1" ht="24.75" customHeight="1">
      <c r="A12" s="48" t="s">
        <v>50</v>
      </c>
      <c r="B12" s="10">
        <f>+'24-03-005 Ind. Proy'!J67</f>
        <v>0</v>
      </c>
      <c r="C12" s="10">
        <f>+'24-03-005 Ind. Proy'!K67</f>
        <v>0</v>
      </c>
      <c r="D12" s="10">
        <f>+'24-03-005 Ind. Proy'!M67</f>
        <v>0</v>
      </c>
      <c r="E12" s="10">
        <f>+'24-03-005 Ind. Proy'!N67</f>
        <v>0</v>
      </c>
      <c r="F12" s="10">
        <f>+'24-03-005 Ind. Proy'!O67</f>
        <v>0</v>
      </c>
      <c r="G12" s="10">
        <f>+'24-03-005 Ind. Proy'!R67</f>
        <v>0</v>
      </c>
      <c r="H12" s="10">
        <f>+'24-03-005 Ind. Proy'!S67</f>
        <v>0</v>
      </c>
      <c r="I12" s="10">
        <f>+'24-03-005 Ind. Proy'!T67</f>
        <v>0</v>
      </c>
      <c r="J12" s="10">
        <f>+'24-03-005 Ind. Proy'!U67</f>
        <v>0</v>
      </c>
      <c r="K12" s="10">
        <f>+'24-03-005 Ind. Proy'!V67</f>
        <v>0</v>
      </c>
      <c r="L12" s="10">
        <f>+'24-03-005 Ind. Proy'!W67</f>
        <v>0</v>
      </c>
      <c r="M12" s="10">
        <f>+'24-03-005 Ind. Proy'!X67</f>
        <v>0</v>
      </c>
      <c r="N12" s="10">
        <f>+'24-03-005 Ind. Proy'!Y67</f>
        <v>0</v>
      </c>
      <c r="O12" s="10">
        <f>+'24-03-005 Ind. Proy'!Z67</f>
        <v>0</v>
      </c>
      <c r="P12" s="10">
        <f>+'24-03-005 Ind. Proy'!AA67</f>
        <v>0</v>
      </c>
      <c r="Q12" s="10">
        <f>+'24-03-005 Ind. Proy'!AB67</f>
        <v>0</v>
      </c>
      <c r="R12" s="10">
        <f>+'24-03-005 Ind. Proy'!AC67</f>
        <v>0</v>
      </c>
      <c r="S12" s="10">
        <f>+'24-03-005 Ind. Proy'!AD67</f>
        <v>0</v>
      </c>
      <c r="T12" s="10">
        <f>+'24-03-005 Ind. Proy'!AE67</f>
        <v>0</v>
      </c>
      <c r="U12" s="10">
        <f>+'24-03-005 Ind. Proy'!AF67</f>
        <v>0</v>
      </c>
      <c r="V12" s="10">
        <f>+'24-03-005 Ind. Proy'!AG67</f>
        <v>0</v>
      </c>
      <c r="W12" s="10">
        <f>+'24-03-005 Ind. Proy'!AH67</f>
        <v>0</v>
      </c>
      <c r="X12" s="49">
        <f>+'24-03-005 Ind. Proy'!AI67</f>
        <v>0</v>
      </c>
      <c r="Y12" s="49">
        <f>+'24-03-005 Ind. Proy'!AJ67</f>
        <v>0</v>
      </c>
    </row>
    <row r="13" spans="1:25" s="45" customFormat="1" ht="24.75" customHeight="1">
      <c r="A13" s="48" t="s">
        <v>52</v>
      </c>
      <c r="B13" s="10">
        <f>+'24-03-005 Ind. Proy'!J79</f>
        <v>0</v>
      </c>
      <c r="C13" s="10">
        <f>+'24-03-005 Ind. Proy'!K79</f>
        <v>0</v>
      </c>
      <c r="D13" s="10">
        <f>+'24-03-005 Ind. Proy'!M79</f>
        <v>0</v>
      </c>
      <c r="E13" s="10">
        <f>+'24-03-005 Ind. Proy'!N79</f>
        <v>0</v>
      </c>
      <c r="F13" s="10">
        <f>+'24-03-005 Ind. Proy'!O79</f>
        <v>0</v>
      </c>
      <c r="G13" s="10">
        <f>+'24-03-005 Ind. Proy'!R79</f>
        <v>0</v>
      </c>
      <c r="H13" s="10">
        <f>+'24-03-005 Ind. Proy'!S79</f>
        <v>0</v>
      </c>
      <c r="I13" s="10">
        <f>+'24-03-005 Ind. Proy'!T79</f>
        <v>0</v>
      </c>
      <c r="J13" s="10">
        <f>+'24-03-005 Ind. Proy'!U79</f>
        <v>0</v>
      </c>
      <c r="K13" s="10">
        <f>+'24-03-005 Ind. Proy'!V79</f>
        <v>0</v>
      </c>
      <c r="L13" s="10">
        <f>+'24-03-005 Ind. Proy'!W79</f>
        <v>0</v>
      </c>
      <c r="M13" s="10">
        <f>+'24-03-005 Ind. Proy'!X79</f>
        <v>0</v>
      </c>
      <c r="N13" s="10">
        <f>+'24-03-005 Ind. Proy'!Y79</f>
        <v>0</v>
      </c>
      <c r="O13" s="10">
        <f>+'24-03-005 Ind. Proy'!Z79</f>
        <v>0</v>
      </c>
      <c r="P13" s="10">
        <f>+'24-03-005 Ind. Proy'!AA79</f>
        <v>0</v>
      </c>
      <c r="Q13" s="10">
        <f>+'24-03-005 Ind. Proy'!AB79</f>
        <v>0</v>
      </c>
      <c r="R13" s="10">
        <f>+'24-03-005 Ind. Proy'!AC79</f>
        <v>0</v>
      </c>
      <c r="S13" s="10">
        <f>+'24-03-005 Ind. Proy'!AD79</f>
        <v>0</v>
      </c>
      <c r="T13" s="10">
        <f>+'24-03-005 Ind. Proy'!AE79</f>
        <v>0</v>
      </c>
      <c r="U13" s="10">
        <f>+'24-03-005 Ind. Proy'!AF79</f>
        <v>0</v>
      </c>
      <c r="V13" s="10">
        <f>+'24-03-005 Ind. Proy'!AG79</f>
        <v>0</v>
      </c>
      <c r="W13" s="10">
        <f>+'24-03-005 Ind. Proy'!AH79</f>
        <v>0</v>
      </c>
      <c r="X13" s="49">
        <f>+'24-03-005 Ind. Proy'!AI79</f>
        <v>0</v>
      </c>
      <c r="Y13" s="49">
        <f>+'24-03-005 Ind. Proy'!AJ79</f>
        <v>0</v>
      </c>
    </row>
    <row r="14" spans="1:25" s="45" customFormat="1" ht="24.75" customHeight="1">
      <c r="A14" s="48" t="s">
        <v>54</v>
      </c>
      <c r="B14" s="10">
        <f>+'24-03-005 Ind. Proy'!J91</f>
        <v>0</v>
      </c>
      <c r="C14" s="10">
        <f>+'24-03-005 Ind. Proy'!K91</f>
        <v>0</v>
      </c>
      <c r="D14" s="10">
        <f>+'24-03-005 Ind. Proy'!M91</f>
        <v>0</v>
      </c>
      <c r="E14" s="10">
        <f>+'24-03-005 Ind. Proy'!N91</f>
        <v>0</v>
      </c>
      <c r="F14" s="10">
        <f>+'24-03-005 Ind. Proy'!O91</f>
        <v>0</v>
      </c>
      <c r="G14" s="10">
        <f>+'24-03-005 Ind. Proy'!R91</f>
        <v>0</v>
      </c>
      <c r="H14" s="10">
        <f>+'24-03-005 Ind. Proy'!S91</f>
        <v>0</v>
      </c>
      <c r="I14" s="10">
        <f>+'24-03-005 Ind. Proy'!T91</f>
        <v>0</v>
      </c>
      <c r="J14" s="10">
        <f>+'24-03-005 Ind. Proy'!U91</f>
        <v>0</v>
      </c>
      <c r="K14" s="10">
        <f>+'24-03-005 Ind. Proy'!V91</f>
        <v>0</v>
      </c>
      <c r="L14" s="10">
        <f>+'24-03-005 Ind. Proy'!W91</f>
        <v>0</v>
      </c>
      <c r="M14" s="10">
        <f>+'24-03-005 Ind. Proy'!X91</f>
        <v>0</v>
      </c>
      <c r="N14" s="10">
        <f>+'24-03-005 Ind. Proy'!Y91</f>
        <v>0</v>
      </c>
      <c r="O14" s="10">
        <f>+'24-03-005 Ind. Proy'!Z91</f>
        <v>0</v>
      </c>
      <c r="P14" s="10">
        <f>+'24-03-005 Ind. Proy'!AA91</f>
        <v>0</v>
      </c>
      <c r="Q14" s="10">
        <f>+'24-03-005 Ind. Proy'!AB91</f>
        <v>0</v>
      </c>
      <c r="R14" s="10">
        <f>+'24-03-005 Ind. Proy'!AC91</f>
        <v>0</v>
      </c>
      <c r="S14" s="10">
        <f>+'24-03-005 Ind. Proy'!AD91</f>
        <v>0</v>
      </c>
      <c r="T14" s="10">
        <f>+'24-03-005 Ind. Proy'!AE91</f>
        <v>0</v>
      </c>
      <c r="U14" s="10">
        <f>+'24-03-005 Ind. Proy'!AF91</f>
        <v>0</v>
      </c>
      <c r="V14" s="10">
        <f>+'24-03-005 Ind. Proy'!AG91</f>
        <v>0</v>
      </c>
      <c r="W14" s="10">
        <f>+'24-03-005 Ind. Proy'!AH91</f>
        <v>0</v>
      </c>
      <c r="X14" s="49">
        <f>+'24-03-005 Ind. Proy'!AI91</f>
        <v>0</v>
      </c>
      <c r="Y14" s="49">
        <f>+'24-03-005 Ind. Proy'!AJ91</f>
        <v>0</v>
      </c>
    </row>
    <row r="15" spans="1:25" s="45" customFormat="1" ht="24.75" customHeight="1">
      <c r="A15" s="48" t="s">
        <v>56</v>
      </c>
      <c r="B15" s="10">
        <f>+'24-03-005 Ind. Proy'!J103</f>
        <v>0</v>
      </c>
      <c r="C15" s="10">
        <f>+'24-03-005 Ind. Proy'!K103</f>
        <v>0</v>
      </c>
      <c r="D15" s="10">
        <f>+'24-03-005 Ind. Proy'!M103</f>
        <v>0</v>
      </c>
      <c r="E15" s="10">
        <f>+'24-03-005 Ind. Proy'!N103</f>
        <v>0</v>
      </c>
      <c r="F15" s="10">
        <f>+'24-03-005 Ind. Proy'!O103</f>
        <v>0</v>
      </c>
      <c r="G15" s="10">
        <f>+'24-03-005 Ind. Proy'!R103</f>
        <v>0</v>
      </c>
      <c r="H15" s="10">
        <f>+'24-03-005 Ind. Proy'!S103</f>
        <v>0</v>
      </c>
      <c r="I15" s="10">
        <f>+'24-03-005 Ind. Proy'!T103</f>
        <v>0</v>
      </c>
      <c r="J15" s="10">
        <f>+'24-03-005 Ind. Proy'!U103</f>
        <v>0</v>
      </c>
      <c r="K15" s="10">
        <f>+'24-03-005 Ind. Proy'!V103</f>
        <v>0</v>
      </c>
      <c r="L15" s="10">
        <f>+'24-03-005 Ind. Proy'!W103</f>
        <v>0</v>
      </c>
      <c r="M15" s="10">
        <f>+'24-03-005 Ind. Proy'!X103</f>
        <v>0</v>
      </c>
      <c r="N15" s="10">
        <f>+'24-03-005 Ind. Proy'!Y103</f>
        <v>0</v>
      </c>
      <c r="O15" s="10">
        <f>+'24-03-005 Ind. Proy'!Z103</f>
        <v>0</v>
      </c>
      <c r="P15" s="10">
        <f>+'24-03-005 Ind. Proy'!AA103</f>
        <v>0</v>
      </c>
      <c r="Q15" s="10">
        <f>+'24-03-005 Ind. Proy'!AB103</f>
        <v>0</v>
      </c>
      <c r="R15" s="10">
        <f>+'24-03-005 Ind. Proy'!AC103</f>
        <v>0</v>
      </c>
      <c r="S15" s="10">
        <f>+'24-03-005 Ind. Proy'!AD103</f>
        <v>0</v>
      </c>
      <c r="T15" s="10">
        <f>+'24-03-005 Ind. Proy'!AE103</f>
        <v>0</v>
      </c>
      <c r="U15" s="10">
        <f>+'24-03-005 Ind. Proy'!AF103</f>
        <v>0</v>
      </c>
      <c r="V15" s="10">
        <f>+'24-03-005 Ind. Proy'!AG103</f>
        <v>0</v>
      </c>
      <c r="W15" s="10">
        <f>+'24-03-005 Ind. Proy'!AH103</f>
        <v>0</v>
      </c>
      <c r="X15" s="49">
        <f>+'24-03-005 Ind. Proy'!AI103</f>
        <v>0</v>
      </c>
      <c r="Y15" s="49">
        <f>+'24-03-005 Ind. Proy'!AJ103</f>
        <v>0</v>
      </c>
    </row>
    <row r="16" spans="1:25" s="45" customFormat="1" ht="24.75" customHeight="1">
      <c r="A16" s="48" t="s">
        <v>58</v>
      </c>
      <c r="B16" s="10">
        <f>+'24-03-005 Ind. Proy'!J115</f>
        <v>0</v>
      </c>
      <c r="C16" s="10">
        <f>+'24-03-005 Ind. Proy'!K115</f>
        <v>0</v>
      </c>
      <c r="D16" s="10">
        <f>+'24-03-005 Ind. Proy'!M115</f>
        <v>0</v>
      </c>
      <c r="E16" s="10">
        <f>+'24-03-005 Ind. Proy'!N115</f>
        <v>0</v>
      </c>
      <c r="F16" s="10">
        <f>+'24-03-005 Ind. Proy'!O115</f>
        <v>0</v>
      </c>
      <c r="G16" s="10">
        <f>+'24-03-005 Ind. Proy'!R115</f>
        <v>0</v>
      </c>
      <c r="H16" s="10">
        <f>+'24-03-005 Ind. Proy'!S115</f>
        <v>0</v>
      </c>
      <c r="I16" s="10">
        <f>+'24-03-005 Ind. Proy'!T115</f>
        <v>0</v>
      </c>
      <c r="J16" s="10">
        <f>+'24-03-005 Ind. Proy'!U115</f>
        <v>0</v>
      </c>
      <c r="K16" s="10">
        <f>+'24-03-005 Ind. Proy'!V115</f>
        <v>0</v>
      </c>
      <c r="L16" s="10">
        <f>+'24-03-005 Ind. Proy'!W115</f>
        <v>0</v>
      </c>
      <c r="M16" s="10">
        <f>+'24-03-005 Ind. Proy'!X115</f>
        <v>0</v>
      </c>
      <c r="N16" s="10">
        <f>+'24-03-005 Ind. Proy'!Y115</f>
        <v>0</v>
      </c>
      <c r="O16" s="10">
        <f>+'24-03-005 Ind. Proy'!Z115</f>
        <v>0</v>
      </c>
      <c r="P16" s="10">
        <f>+'24-03-005 Ind. Proy'!AA115</f>
        <v>0</v>
      </c>
      <c r="Q16" s="10">
        <f>+'24-03-005 Ind. Proy'!AB115</f>
        <v>0</v>
      </c>
      <c r="R16" s="10">
        <f>+'24-03-005 Ind. Proy'!AC115</f>
        <v>0</v>
      </c>
      <c r="S16" s="10">
        <f>+'24-03-005 Ind. Proy'!AD115</f>
        <v>0</v>
      </c>
      <c r="T16" s="10">
        <f>+'24-03-005 Ind. Proy'!AE115</f>
        <v>0</v>
      </c>
      <c r="U16" s="10">
        <f>+'24-03-005 Ind. Proy'!AF115</f>
        <v>0</v>
      </c>
      <c r="V16" s="10">
        <f>+'24-03-005 Ind. Proy'!AG115</f>
        <v>0</v>
      </c>
      <c r="W16" s="10">
        <f>+'24-03-005 Ind. Proy'!AH115</f>
        <v>0</v>
      </c>
      <c r="X16" s="49">
        <f>+'24-03-005 Ind. Proy'!AI115</f>
        <v>0</v>
      </c>
      <c r="Y16" s="49">
        <f>+'24-03-005 Ind. Proy'!AJ115</f>
        <v>0</v>
      </c>
    </row>
    <row r="17" spans="1:25" s="45" customFormat="1" ht="24.75" customHeight="1">
      <c r="A17" s="48" t="s">
        <v>60</v>
      </c>
      <c r="B17" s="10">
        <f>+'24-03-005 Ind. Proy'!J127</f>
        <v>0</v>
      </c>
      <c r="C17" s="10">
        <f>+'24-03-005 Ind. Proy'!K127</f>
        <v>0</v>
      </c>
      <c r="D17" s="10">
        <f>+'24-03-005 Ind. Proy'!M127</f>
        <v>0</v>
      </c>
      <c r="E17" s="10">
        <f>+'24-03-005 Ind. Proy'!N127</f>
        <v>0</v>
      </c>
      <c r="F17" s="10">
        <f>+'24-03-005 Ind. Proy'!O127</f>
        <v>0</v>
      </c>
      <c r="G17" s="10">
        <f>+'24-03-005 Ind. Proy'!R127</f>
        <v>0</v>
      </c>
      <c r="H17" s="10">
        <f>+'24-03-005 Ind. Proy'!S127</f>
        <v>0</v>
      </c>
      <c r="I17" s="10">
        <f>+'24-03-005 Ind. Proy'!T127</f>
        <v>0</v>
      </c>
      <c r="J17" s="10">
        <f>+'24-03-005 Ind. Proy'!U127</f>
        <v>0</v>
      </c>
      <c r="K17" s="10">
        <f>+'24-03-005 Ind. Proy'!V127</f>
        <v>0</v>
      </c>
      <c r="L17" s="10">
        <f>+'24-03-005 Ind. Proy'!W127</f>
        <v>0</v>
      </c>
      <c r="M17" s="10">
        <f>+'24-03-005 Ind. Proy'!X127</f>
        <v>0</v>
      </c>
      <c r="N17" s="10">
        <f>+'24-03-005 Ind. Proy'!Y127</f>
        <v>0</v>
      </c>
      <c r="O17" s="10">
        <f>+'24-03-005 Ind. Proy'!Z127</f>
        <v>0</v>
      </c>
      <c r="P17" s="10">
        <f>+'24-03-005 Ind. Proy'!AA127</f>
        <v>0</v>
      </c>
      <c r="Q17" s="10">
        <f>+'24-03-005 Ind. Proy'!AB127</f>
        <v>0</v>
      </c>
      <c r="R17" s="10">
        <f>+'24-03-005 Ind. Proy'!AC127</f>
        <v>0</v>
      </c>
      <c r="S17" s="10">
        <f>+'24-03-005 Ind. Proy'!AD127</f>
        <v>0</v>
      </c>
      <c r="T17" s="10">
        <f>+'24-03-005 Ind. Proy'!AE127</f>
        <v>0</v>
      </c>
      <c r="U17" s="10">
        <f>+'24-03-005 Ind. Proy'!AF127</f>
        <v>0</v>
      </c>
      <c r="V17" s="10">
        <f>+'24-03-005 Ind. Proy'!AG127</f>
        <v>0</v>
      </c>
      <c r="W17" s="10">
        <f>+'24-03-005 Ind. Proy'!AH127</f>
        <v>0</v>
      </c>
      <c r="X17" s="49" t="e">
        <f>+'24-03-005 Ind. Proy'!#REF!</f>
        <v>#REF!</v>
      </c>
      <c r="Y17" s="49">
        <f>+'24-03-005 Ind. Proy'!AJ116</f>
        <v>0</v>
      </c>
    </row>
    <row r="18" spans="1:25" s="45" customFormat="1" ht="24.75" customHeight="1">
      <c r="A18" s="48" t="s">
        <v>62</v>
      </c>
      <c r="B18" s="10">
        <f>+'24-03-005 Ind. Proy'!J139</f>
        <v>0</v>
      </c>
      <c r="C18" s="10">
        <f>+'24-03-005 Ind. Proy'!K139</f>
        <v>0</v>
      </c>
      <c r="D18" s="10">
        <f>+'24-03-005 Ind. Proy'!M139</f>
        <v>0</v>
      </c>
      <c r="E18" s="10">
        <f>+'24-03-005 Ind. Proy'!N139</f>
        <v>0</v>
      </c>
      <c r="F18" s="10">
        <f>+'24-03-005 Ind. Proy'!O139</f>
        <v>0</v>
      </c>
      <c r="G18" s="10">
        <f>+'24-03-005 Ind. Proy'!R139</f>
        <v>0</v>
      </c>
      <c r="H18" s="10">
        <f>+'24-03-005 Ind. Proy'!S139</f>
        <v>0</v>
      </c>
      <c r="I18" s="10">
        <f>+'24-03-005 Ind. Proy'!T139</f>
        <v>0</v>
      </c>
      <c r="J18" s="10">
        <f>+'24-03-005 Ind. Proy'!U139</f>
        <v>0</v>
      </c>
      <c r="K18" s="10">
        <f>+'24-03-005 Ind. Proy'!V139</f>
        <v>0</v>
      </c>
      <c r="L18" s="10">
        <f>+'24-03-005 Ind. Proy'!W139</f>
        <v>0</v>
      </c>
      <c r="M18" s="10">
        <f>+'24-03-005 Ind. Proy'!X139</f>
        <v>0</v>
      </c>
      <c r="N18" s="10">
        <f>+'24-03-005 Ind. Proy'!Y139</f>
        <v>0</v>
      </c>
      <c r="O18" s="10">
        <f>+'24-03-005 Ind. Proy'!Z139</f>
        <v>0</v>
      </c>
      <c r="P18" s="10">
        <f>+'24-03-005 Ind. Proy'!AA139</f>
        <v>0</v>
      </c>
      <c r="Q18" s="10">
        <f>+'24-03-005 Ind. Proy'!AB139</f>
        <v>0</v>
      </c>
      <c r="R18" s="10">
        <f>+'24-03-005 Ind. Proy'!AC139</f>
        <v>0</v>
      </c>
      <c r="S18" s="10">
        <f>+'24-03-005 Ind. Proy'!AD139</f>
        <v>0</v>
      </c>
      <c r="T18" s="10">
        <f>+'24-03-005 Ind. Proy'!AE139</f>
        <v>0</v>
      </c>
      <c r="U18" s="10">
        <f>+'24-03-005 Ind. Proy'!AF139</f>
        <v>0</v>
      </c>
      <c r="V18" s="10">
        <f>+'24-03-005 Ind. Proy'!AG139</f>
        <v>0</v>
      </c>
      <c r="W18" s="10">
        <f>+'24-03-005 Ind. Proy'!AH139</f>
        <v>0</v>
      </c>
      <c r="X18" s="49">
        <f>+'24-03-005 Ind. Proy'!AI139</f>
        <v>0</v>
      </c>
      <c r="Y18" s="49">
        <f>+'24-03-005 Ind. Proy'!AJ139</f>
        <v>0</v>
      </c>
    </row>
    <row r="19" spans="1:25" s="45" customFormat="1" ht="24.75" customHeight="1">
      <c r="A19" s="48" t="s">
        <v>64</v>
      </c>
      <c r="B19" s="10">
        <f>+'24-03-005 Ind. Proy'!J151</f>
        <v>0</v>
      </c>
      <c r="C19" s="10">
        <f>+'24-03-005 Ind. Proy'!K151</f>
        <v>0</v>
      </c>
      <c r="D19" s="10">
        <f>+'24-03-005 Ind. Proy'!M151</f>
        <v>0</v>
      </c>
      <c r="E19" s="10">
        <f>+'24-03-005 Ind. Proy'!N151</f>
        <v>0</v>
      </c>
      <c r="F19" s="10">
        <f>+'24-03-005 Ind. Proy'!O151</f>
        <v>0</v>
      </c>
      <c r="G19" s="10">
        <f>+'24-03-005 Ind. Proy'!R151</f>
        <v>0</v>
      </c>
      <c r="H19" s="10">
        <f>+'24-03-005 Ind. Proy'!S151</f>
        <v>0</v>
      </c>
      <c r="I19" s="10">
        <f>+'24-03-005 Ind. Proy'!T151</f>
        <v>0</v>
      </c>
      <c r="J19" s="10">
        <f>+'24-03-005 Ind. Proy'!U151</f>
        <v>0</v>
      </c>
      <c r="K19" s="10">
        <f>+'24-03-005 Ind. Proy'!V151</f>
        <v>0</v>
      </c>
      <c r="L19" s="10">
        <f>+'24-03-005 Ind. Proy'!W151</f>
        <v>0</v>
      </c>
      <c r="M19" s="10">
        <f>+'24-03-005 Ind. Proy'!X151</f>
        <v>0</v>
      </c>
      <c r="N19" s="10">
        <f>+'24-03-005 Ind. Proy'!Y151</f>
        <v>0</v>
      </c>
      <c r="O19" s="10">
        <f>+'24-03-005 Ind. Proy'!Z151</f>
        <v>0</v>
      </c>
      <c r="P19" s="10">
        <f>+'24-03-005 Ind. Proy'!AA151</f>
        <v>0</v>
      </c>
      <c r="Q19" s="10">
        <f>+'24-03-005 Ind. Proy'!AB151</f>
        <v>0</v>
      </c>
      <c r="R19" s="10">
        <f>+'24-03-005 Ind. Proy'!AC151</f>
        <v>0</v>
      </c>
      <c r="S19" s="10">
        <f>+'24-03-005 Ind. Proy'!AD151</f>
        <v>0</v>
      </c>
      <c r="T19" s="10">
        <f>+'24-03-005 Ind. Proy'!AE151</f>
        <v>0</v>
      </c>
      <c r="U19" s="10">
        <f>+'24-03-005 Ind. Proy'!AF151</f>
        <v>0</v>
      </c>
      <c r="V19" s="10">
        <f>+'24-03-005 Ind. Proy'!AG151</f>
        <v>0</v>
      </c>
      <c r="W19" s="10">
        <f>+'24-03-005 Ind. Proy'!AH151</f>
        <v>0</v>
      </c>
      <c r="X19" s="49">
        <f>+'24-03-005 Ind. Proy'!AI151</f>
        <v>0</v>
      </c>
      <c r="Y19" s="49">
        <f>+'24-03-005 Ind. Proy'!AJ151</f>
        <v>0</v>
      </c>
    </row>
    <row r="20" spans="1:25" s="45" customFormat="1" ht="24.75" customHeight="1">
      <c r="A20" s="50" t="s">
        <v>66</v>
      </c>
      <c r="B20" s="10">
        <f>+'24-03-005 Ind. Proy'!J163</f>
        <v>0</v>
      </c>
      <c r="C20" s="10">
        <f>+'24-03-005 Ind. Proy'!K163</f>
        <v>0</v>
      </c>
      <c r="D20" s="10">
        <f>+'24-03-005 Ind. Proy'!M163</f>
        <v>0</v>
      </c>
      <c r="E20" s="10">
        <f>+'24-03-005 Ind. Proy'!N163</f>
        <v>0</v>
      </c>
      <c r="F20" s="10">
        <f>+'24-03-005 Ind. Proy'!O163</f>
        <v>0</v>
      </c>
      <c r="G20" s="10">
        <f>+'24-03-005 Ind. Proy'!R163</f>
        <v>0</v>
      </c>
      <c r="H20" s="10">
        <f>+'24-03-005 Ind. Proy'!S163</f>
        <v>0</v>
      </c>
      <c r="I20" s="10">
        <f>+'24-03-005 Ind. Proy'!T163</f>
        <v>0</v>
      </c>
      <c r="J20" s="10">
        <f>+'24-03-005 Ind. Proy'!U163</f>
        <v>0</v>
      </c>
      <c r="K20" s="10">
        <f>+'24-03-005 Ind. Proy'!V163</f>
        <v>0</v>
      </c>
      <c r="L20" s="10">
        <f>+'24-03-005 Ind. Proy'!W163</f>
        <v>0</v>
      </c>
      <c r="M20" s="10">
        <f>+'24-03-005 Ind. Proy'!X163</f>
        <v>0</v>
      </c>
      <c r="N20" s="10">
        <f>+'24-03-005 Ind. Proy'!Y163</f>
        <v>0</v>
      </c>
      <c r="O20" s="10">
        <f>+'24-03-005 Ind. Proy'!Z163</f>
        <v>0</v>
      </c>
      <c r="P20" s="10">
        <f>+'24-03-005 Ind. Proy'!AA163</f>
        <v>0</v>
      </c>
      <c r="Q20" s="10">
        <f>+'24-03-005 Ind. Proy'!AB163</f>
        <v>0</v>
      </c>
      <c r="R20" s="10">
        <f>+'24-03-005 Ind. Proy'!AC163</f>
        <v>0</v>
      </c>
      <c r="S20" s="10">
        <f>+'24-03-005 Ind. Proy'!AD163</f>
        <v>0</v>
      </c>
      <c r="T20" s="10">
        <f>+'24-03-005 Ind. Proy'!AE163</f>
        <v>0</v>
      </c>
      <c r="U20" s="10">
        <f>+'24-03-005 Ind. Proy'!AF163</f>
        <v>0</v>
      </c>
      <c r="V20" s="10">
        <f>+'24-03-005 Ind. Proy'!AG163</f>
        <v>0</v>
      </c>
      <c r="W20" s="10">
        <f>+'24-03-005 Ind. Proy'!AH163</f>
        <v>0</v>
      </c>
      <c r="X20" s="49">
        <f>+'24-03-005 Ind. Proy'!AI163</f>
        <v>0</v>
      </c>
      <c r="Y20" s="49">
        <f>+'24-03-005 Ind. Proy'!AJ163</f>
        <v>0</v>
      </c>
    </row>
    <row r="21" spans="1:25" s="45" customFormat="1" ht="24.75" customHeight="1">
      <c r="A21" s="50" t="s">
        <v>68</v>
      </c>
      <c r="B21" s="10">
        <f>+'24-03-005 Ind. Proy'!J175</f>
        <v>0</v>
      </c>
      <c r="C21" s="10">
        <f>+'24-03-005 Ind. Proy'!K175</f>
        <v>0</v>
      </c>
      <c r="D21" s="10">
        <f>+'24-03-005 Ind. Proy'!M175</f>
        <v>0</v>
      </c>
      <c r="E21" s="10">
        <f>+'24-03-005 Ind. Proy'!N175</f>
        <v>0</v>
      </c>
      <c r="F21" s="10">
        <f>+'24-03-005 Ind. Proy'!O175</f>
        <v>0</v>
      </c>
      <c r="G21" s="10">
        <f>+'24-03-005 Ind. Proy'!R175</f>
        <v>0</v>
      </c>
      <c r="H21" s="10">
        <f>+'24-03-005 Ind. Proy'!S175</f>
        <v>0</v>
      </c>
      <c r="I21" s="10">
        <f>+'24-03-005 Ind. Proy'!T175</f>
        <v>0</v>
      </c>
      <c r="J21" s="10">
        <f>+'24-03-005 Ind. Proy'!U175</f>
        <v>0</v>
      </c>
      <c r="K21" s="10">
        <f>+'24-03-005 Ind. Proy'!V175</f>
        <v>0</v>
      </c>
      <c r="L21" s="10">
        <f>+'24-03-005 Ind. Proy'!W175</f>
        <v>0</v>
      </c>
      <c r="M21" s="10">
        <f>+'24-03-005 Ind. Proy'!X175</f>
        <v>0</v>
      </c>
      <c r="N21" s="10">
        <f>+'24-03-005 Ind. Proy'!Y175</f>
        <v>0</v>
      </c>
      <c r="O21" s="10">
        <f>+'24-03-005 Ind. Proy'!Z175</f>
        <v>0</v>
      </c>
      <c r="P21" s="10">
        <f>+'24-03-005 Ind. Proy'!AA175</f>
        <v>0</v>
      </c>
      <c r="Q21" s="10">
        <f>+'24-03-005 Ind. Proy'!AB175</f>
        <v>0</v>
      </c>
      <c r="R21" s="10">
        <f>+'24-03-005 Ind. Proy'!AC175</f>
        <v>0</v>
      </c>
      <c r="S21" s="10">
        <f>+'24-03-005 Ind. Proy'!AD175</f>
        <v>0</v>
      </c>
      <c r="T21" s="10">
        <f>+'24-03-005 Ind. Proy'!AE175</f>
        <v>0</v>
      </c>
      <c r="U21" s="10">
        <f>+'24-03-005 Ind. Proy'!AF175</f>
        <v>0</v>
      </c>
      <c r="V21" s="10">
        <f>+'24-03-005 Ind. Proy'!AG175</f>
        <v>0</v>
      </c>
      <c r="W21" s="10">
        <f>+'24-03-005 Ind. Proy'!AH175</f>
        <v>0</v>
      </c>
      <c r="X21" s="49">
        <f>+'24-03-005 Ind. Proy'!AI175</f>
        <v>0</v>
      </c>
      <c r="Y21" s="49">
        <f>+'24-03-005 Ind. Proy'!AJ175</f>
        <v>0</v>
      </c>
    </row>
    <row r="22" spans="1:25" s="45" customFormat="1" ht="24.75" customHeight="1">
      <c r="A22" s="50" t="s">
        <v>70</v>
      </c>
      <c r="B22" s="10">
        <f>+'24-03-005 Ind. Proy'!J187</f>
        <v>0</v>
      </c>
      <c r="C22" s="10">
        <f>+'24-03-005 Ind. Proy'!K187</f>
        <v>0</v>
      </c>
      <c r="D22" s="10">
        <f>+'24-03-005 Ind. Proy'!M187</f>
        <v>0</v>
      </c>
      <c r="E22" s="10">
        <f>+'24-03-005 Ind. Proy'!N187</f>
        <v>0</v>
      </c>
      <c r="F22" s="10">
        <f>+'24-03-005 Ind. Proy'!O187</f>
        <v>0</v>
      </c>
      <c r="G22" s="10">
        <f>+'24-03-005 Ind. Proy'!R187</f>
        <v>0</v>
      </c>
      <c r="H22" s="10">
        <f>+'24-03-005 Ind. Proy'!S187</f>
        <v>0</v>
      </c>
      <c r="I22" s="10">
        <f>+'24-03-005 Ind. Proy'!T187</f>
        <v>0</v>
      </c>
      <c r="J22" s="10">
        <f>+'24-03-005 Ind. Proy'!U187</f>
        <v>0</v>
      </c>
      <c r="K22" s="10">
        <f>+'24-03-005 Ind. Proy'!V187</f>
        <v>0</v>
      </c>
      <c r="L22" s="10">
        <f>+'24-03-005 Ind. Proy'!W187</f>
        <v>0</v>
      </c>
      <c r="M22" s="10">
        <f>+'24-03-005 Ind. Proy'!X187</f>
        <v>0</v>
      </c>
      <c r="N22" s="10">
        <f>+'24-03-005 Ind. Proy'!Y187</f>
        <v>0</v>
      </c>
      <c r="O22" s="10">
        <f>+'24-03-005 Ind. Proy'!Z187</f>
        <v>0</v>
      </c>
      <c r="P22" s="10">
        <f>+'24-03-005 Ind. Proy'!AA187</f>
        <v>0</v>
      </c>
      <c r="Q22" s="10">
        <f>+'24-03-005 Ind. Proy'!AB187</f>
        <v>0</v>
      </c>
      <c r="R22" s="10">
        <f>+'24-03-005 Ind. Proy'!AC187</f>
        <v>0</v>
      </c>
      <c r="S22" s="10">
        <f>+'24-03-005 Ind. Proy'!AD187</f>
        <v>0</v>
      </c>
      <c r="T22" s="10">
        <f>+'24-03-005 Ind. Proy'!AE187</f>
        <v>0</v>
      </c>
      <c r="U22" s="10">
        <f>+'24-03-005 Ind. Proy'!AF187</f>
        <v>0</v>
      </c>
      <c r="V22" s="10">
        <f>+'24-03-005 Ind. Proy'!AG187</f>
        <v>0</v>
      </c>
      <c r="W22" s="10">
        <f>+'24-03-005 Ind. Proy'!AH187</f>
        <v>0</v>
      </c>
      <c r="X22" s="49">
        <f>+'24-03-005 Ind. Proy'!AI187</f>
        <v>0</v>
      </c>
      <c r="Y22" s="49">
        <f>+'24-03-005 Ind. Proy'!AJ187</f>
        <v>0</v>
      </c>
    </row>
    <row r="23" spans="1:25" s="45" customFormat="1" ht="24.75" customHeight="1">
      <c r="A23" s="51" t="s">
        <v>72</v>
      </c>
      <c r="B23" s="10">
        <f>+'24-03-007 Ind. Proy'!J190</f>
        <v>868142000</v>
      </c>
      <c r="C23" s="10">
        <f>+'24-03-007 Ind. Proy'!K190</f>
        <v>868142000</v>
      </c>
      <c r="D23" s="10">
        <f>+'24-03-005 Ind. Proy'!M190</f>
        <v>0</v>
      </c>
      <c r="E23" s="10">
        <f>+'24-03-005 Ind. Proy'!N190</f>
        <v>0</v>
      </c>
      <c r="F23" s="10">
        <f>+'24-03-005 Ind. Proy'!O190</f>
        <v>0</v>
      </c>
      <c r="G23" s="10">
        <f>+'24-03-005 Ind. Proy'!R190</f>
        <v>0</v>
      </c>
      <c r="H23" s="10">
        <f>+'24-03-005 Ind. Proy'!S190</f>
        <v>0</v>
      </c>
      <c r="I23" s="10">
        <f>+'24-03-005 Ind. Proy'!T190</f>
        <v>0</v>
      </c>
      <c r="J23" s="10">
        <f>+'24-03-007 Ind. Proy'!U190</f>
        <v>868142000</v>
      </c>
      <c r="K23" s="10">
        <f>+'24-03-005 Ind. Proy'!V190</f>
        <v>0</v>
      </c>
      <c r="L23" s="10">
        <f>+'24-03-005 Ind. Proy'!W190</f>
        <v>0</v>
      </c>
      <c r="M23" s="10">
        <f>+'24-03-005 Ind. Proy'!X190</f>
        <v>0</v>
      </c>
      <c r="N23" s="10">
        <f>+'24-03-005 Ind. Proy'!Y190</f>
        <v>0</v>
      </c>
      <c r="O23" s="10">
        <f>+'24-03-005 Ind. Proy'!Z190</f>
        <v>0</v>
      </c>
      <c r="P23" s="10">
        <f>+'24-03-005 Ind. Proy'!AA190</f>
        <v>0</v>
      </c>
      <c r="Q23" s="10">
        <f>+'24-03-005 Ind. Proy'!AB190</f>
        <v>0</v>
      </c>
      <c r="R23" s="10">
        <f>+'24-03-005 Ind. Proy'!AC190</f>
        <v>0</v>
      </c>
      <c r="S23" s="10">
        <f>+'24-03-005 Ind. Proy'!AD190</f>
        <v>0</v>
      </c>
      <c r="T23" s="10">
        <f>+'24-03-005 Ind. Proy'!AE190</f>
        <v>0</v>
      </c>
      <c r="U23" s="10">
        <f>+'24-03-005 Ind. Proy'!AF190</f>
        <v>0</v>
      </c>
      <c r="V23" s="10">
        <f>+'24-03-005 Ind. Proy'!AG190</f>
        <v>0</v>
      </c>
      <c r="W23" s="10">
        <f>+'24-03-007 Ind. Proy'!AH190</f>
        <v>868142000</v>
      </c>
      <c r="X23" s="49">
        <f>+'24-03-005 Ind. Proy'!AI190</f>
        <v>0</v>
      </c>
      <c r="Y23" s="49">
        <f>+'24-03-005 Ind. Proy'!AJ190</f>
        <v>0</v>
      </c>
    </row>
    <row r="24" spans="1:25" ht="30.75" customHeight="1">
      <c r="A24" s="163" t="str">
        <f>"TOTAL ASIG."&amp;" "&amp;$A$5</f>
        <v>TOTAL ASIG. 24-03-007"Programa de Apoyo a la Salud Mental Infantil"</v>
      </c>
      <c r="B24" s="164">
        <f t="shared" ref="B24:W24" si="0">SUM(B8:B23)</f>
        <v>868142000</v>
      </c>
      <c r="C24" s="164">
        <f t="shared" si="0"/>
        <v>868142000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868142000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868142000</v>
      </c>
      <c r="X24" s="165">
        <f>+'24-03-005 Ind. Proy'!AI191</f>
        <v>0</v>
      </c>
      <c r="Y24" s="165">
        <f>'24-03-005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107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7"/>
      <c r="AJ5" s="137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5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6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5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6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5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6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5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6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5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6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5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6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5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6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5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6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5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6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5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6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5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6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5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6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5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6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5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6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5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6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1664972000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 t="s">
        <v>108</v>
      </c>
      <c r="D189" s="55"/>
      <c r="E189" s="67"/>
      <c r="F189" s="65" t="s">
        <v>115</v>
      </c>
      <c r="G189" s="63" t="s">
        <v>116</v>
      </c>
      <c r="H189" s="68"/>
      <c r="I189" s="2">
        <v>42369</v>
      </c>
      <c r="J189" s="116"/>
      <c r="K189" s="58">
        <f>1613011005+1882896</f>
        <v>1614893901</v>
      </c>
      <c r="L189" s="1" t="s">
        <v>114</v>
      </c>
      <c r="M189" s="57"/>
      <c r="N189" s="64"/>
      <c r="O189" s="57"/>
      <c r="P189" s="53"/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1664972000</v>
      </c>
      <c r="K190" s="147">
        <f>SUM(K189:K189)</f>
        <v>1614893901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24-03-008"Programa de Apoyo al Aprendizaje Integral"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1664972000</v>
      </c>
      <c r="K191" s="155">
        <f>+K19+K31+K43+K55+K67+K79+K91+K103+K115+K127+K139+K151+K187+K163+K175+K190</f>
        <v>1614893901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A188:E188"/>
    <mergeCell ref="J188:J189"/>
    <mergeCell ref="A190:I190"/>
    <mergeCell ref="A191:I191"/>
    <mergeCell ref="A152:E152"/>
    <mergeCell ref="A163:I163"/>
    <mergeCell ref="A164:E164"/>
    <mergeCell ref="A175:I175"/>
    <mergeCell ref="A176:E176"/>
    <mergeCell ref="A187:I187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</mergeCells>
  <dataValidations count="11"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2" orientation="landscape"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tabSelected="1" zoomScaleNormal="100" workbookViewId="0">
      <selection activeCell="A24" sqref="A24:Y2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+'24-03-005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+'24-03-005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'24-03-008 Ind. Proy'!A5:U5</f>
        <v>24-03-008"Programa de Apoyo al Aprendizaje Integral"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+'24-03-005 Ind. Proy'!J19</f>
        <v>0</v>
      </c>
      <c r="C8" s="10">
        <f>+'24-03-005 Ind. Proy'!K19</f>
        <v>0</v>
      </c>
      <c r="D8" s="10">
        <f>+'24-03-005 Ind. Proy'!M19</f>
        <v>0</v>
      </c>
      <c r="E8" s="10">
        <f>+'24-03-005 Ind. Proy'!N19</f>
        <v>0</v>
      </c>
      <c r="F8" s="10">
        <f>+'24-03-005 Ind. Proy'!O19</f>
        <v>0</v>
      </c>
      <c r="G8" s="10">
        <f>+'24-03-005 Ind. Proy'!R19</f>
        <v>0</v>
      </c>
      <c r="H8" s="10">
        <f>+'24-03-005 Ind. Proy'!S19</f>
        <v>0</v>
      </c>
      <c r="I8" s="10">
        <f>+'24-03-005 Ind. Proy'!T19</f>
        <v>0</v>
      </c>
      <c r="J8" s="10">
        <f>+'24-03-005 Ind. Proy'!U19</f>
        <v>0</v>
      </c>
      <c r="K8" s="10">
        <f>+'24-03-005 Ind. Proy'!V19</f>
        <v>0</v>
      </c>
      <c r="L8" s="10">
        <f>+'24-03-005 Ind. Proy'!W19</f>
        <v>0</v>
      </c>
      <c r="M8" s="10">
        <f>+'24-03-005 Ind. Proy'!X19</f>
        <v>0</v>
      </c>
      <c r="N8" s="10">
        <f>+'24-03-005 Ind. Proy'!Y19</f>
        <v>0</v>
      </c>
      <c r="O8" s="10">
        <f>+'24-03-005 Ind. Proy'!Z19</f>
        <v>0</v>
      </c>
      <c r="P8" s="10">
        <f>+'24-03-005 Ind. Proy'!AA19</f>
        <v>0</v>
      </c>
      <c r="Q8" s="10">
        <f>+'24-03-005 Ind. Proy'!AB19</f>
        <v>0</v>
      </c>
      <c r="R8" s="10">
        <f>+'24-03-005 Ind. Proy'!AC19</f>
        <v>0</v>
      </c>
      <c r="S8" s="10">
        <f>+'24-03-005 Ind. Proy'!AD19</f>
        <v>0</v>
      </c>
      <c r="T8" s="10">
        <f>+'24-03-005 Ind. Proy'!AE19</f>
        <v>0</v>
      </c>
      <c r="U8" s="10">
        <f>+'24-03-005 Ind. Proy'!AF19</f>
        <v>0</v>
      </c>
      <c r="V8" s="10">
        <f>+'24-03-005 Ind. Proy'!AG19</f>
        <v>0</v>
      </c>
      <c r="W8" s="10">
        <f>+'24-03-005 Ind. Proy'!AH19</f>
        <v>0</v>
      </c>
      <c r="X8" s="49">
        <f>+'24-03-005 Ind. Proy'!AI19</f>
        <v>0</v>
      </c>
      <c r="Y8" s="49">
        <f>+'24-03-005 Ind. Proy'!AJ19</f>
        <v>0</v>
      </c>
    </row>
    <row r="9" spans="1:25" s="45" customFormat="1" ht="24.75" customHeight="1">
      <c r="A9" s="48" t="s">
        <v>44</v>
      </c>
      <c r="B9" s="10">
        <f>+'24-03-005 Ind. Proy'!J31</f>
        <v>0</v>
      </c>
      <c r="C9" s="10">
        <f>+'24-03-005 Ind. Proy'!K31</f>
        <v>0</v>
      </c>
      <c r="D9" s="10">
        <f>+'24-03-005 Ind. Proy'!M31</f>
        <v>0</v>
      </c>
      <c r="E9" s="10">
        <f>+'24-03-005 Ind. Proy'!N31</f>
        <v>0</v>
      </c>
      <c r="F9" s="10">
        <f>+'24-03-005 Ind. Proy'!O31</f>
        <v>0</v>
      </c>
      <c r="G9" s="10">
        <f>+'24-03-005 Ind. Proy'!R31</f>
        <v>0</v>
      </c>
      <c r="H9" s="10">
        <f>+'24-03-005 Ind. Proy'!S31</f>
        <v>0</v>
      </c>
      <c r="I9" s="10">
        <f>+'24-03-005 Ind. Proy'!T31</f>
        <v>0</v>
      </c>
      <c r="J9" s="10">
        <f>+'24-03-005 Ind. Proy'!U31</f>
        <v>0</v>
      </c>
      <c r="K9" s="10">
        <f>+'24-03-005 Ind. Proy'!V31</f>
        <v>0</v>
      </c>
      <c r="L9" s="10">
        <f>+'24-03-005 Ind. Proy'!W31</f>
        <v>0</v>
      </c>
      <c r="M9" s="10">
        <f>+'24-03-005 Ind. Proy'!X31</f>
        <v>0</v>
      </c>
      <c r="N9" s="10">
        <f>+'24-03-005 Ind. Proy'!Y31</f>
        <v>0</v>
      </c>
      <c r="O9" s="10">
        <f>+'24-03-005 Ind. Proy'!Z31</f>
        <v>0</v>
      </c>
      <c r="P9" s="10">
        <f>+'24-03-005 Ind. Proy'!AA31</f>
        <v>0</v>
      </c>
      <c r="Q9" s="10">
        <f>+'24-03-005 Ind. Proy'!AB31</f>
        <v>0</v>
      </c>
      <c r="R9" s="10">
        <f>+'24-03-005 Ind. Proy'!AC31</f>
        <v>0</v>
      </c>
      <c r="S9" s="10">
        <f>+'24-03-005 Ind. Proy'!AD31</f>
        <v>0</v>
      </c>
      <c r="T9" s="10">
        <f>+'24-03-005 Ind. Proy'!AE31</f>
        <v>0</v>
      </c>
      <c r="U9" s="10">
        <f>+'24-03-005 Ind. Proy'!AF31</f>
        <v>0</v>
      </c>
      <c r="V9" s="10">
        <f>+'24-03-005 Ind. Proy'!AG31</f>
        <v>0</v>
      </c>
      <c r="W9" s="10">
        <f>+'24-03-005 Ind. Proy'!AH31</f>
        <v>0</v>
      </c>
      <c r="X9" s="49">
        <f>+'24-03-005 Ind. Proy'!AI31</f>
        <v>0</v>
      </c>
      <c r="Y9" s="49">
        <f>+'24-03-005 Ind. Proy'!AJ31</f>
        <v>0</v>
      </c>
    </row>
    <row r="10" spans="1:25" s="45" customFormat="1" ht="24.75" customHeight="1">
      <c r="A10" s="48" t="s">
        <v>46</v>
      </c>
      <c r="B10" s="10">
        <f>+'24-03-005 Ind. Proy'!J43</f>
        <v>0</v>
      </c>
      <c r="C10" s="10">
        <f>+'24-03-005 Ind. Proy'!K43</f>
        <v>0</v>
      </c>
      <c r="D10" s="10">
        <f>+'24-03-005 Ind. Proy'!M43</f>
        <v>0</v>
      </c>
      <c r="E10" s="10">
        <f>+'24-03-005 Ind. Proy'!N43</f>
        <v>0</v>
      </c>
      <c r="F10" s="10">
        <f>+'24-03-005 Ind. Proy'!O43</f>
        <v>0</v>
      </c>
      <c r="G10" s="10">
        <f>+'24-03-005 Ind. Proy'!R43</f>
        <v>0</v>
      </c>
      <c r="H10" s="10">
        <f>+'24-03-005 Ind. Proy'!S43</f>
        <v>0</v>
      </c>
      <c r="I10" s="10">
        <f>+'24-03-005 Ind. Proy'!T43</f>
        <v>0</v>
      </c>
      <c r="J10" s="10">
        <f>+'24-03-005 Ind. Proy'!U43</f>
        <v>0</v>
      </c>
      <c r="K10" s="10">
        <f>+'24-03-005 Ind. Proy'!V43</f>
        <v>0</v>
      </c>
      <c r="L10" s="10">
        <f>+'24-03-005 Ind. Proy'!W43</f>
        <v>0</v>
      </c>
      <c r="M10" s="10">
        <f>+'24-03-005 Ind. Proy'!X43</f>
        <v>0</v>
      </c>
      <c r="N10" s="10">
        <f>+'24-03-005 Ind. Proy'!Y43</f>
        <v>0</v>
      </c>
      <c r="O10" s="10">
        <f>+'24-03-005 Ind. Proy'!Z43</f>
        <v>0</v>
      </c>
      <c r="P10" s="10">
        <f>+'24-03-005 Ind. Proy'!AA43</f>
        <v>0</v>
      </c>
      <c r="Q10" s="10">
        <f>+'24-03-005 Ind. Proy'!AB43</f>
        <v>0</v>
      </c>
      <c r="R10" s="10">
        <f>+'24-03-005 Ind. Proy'!AC43</f>
        <v>0</v>
      </c>
      <c r="S10" s="10">
        <f>+'24-03-005 Ind. Proy'!AD43</f>
        <v>0</v>
      </c>
      <c r="T10" s="10">
        <f>+'24-03-005 Ind. Proy'!AE43</f>
        <v>0</v>
      </c>
      <c r="U10" s="10">
        <f>+'24-03-005 Ind. Proy'!AF43</f>
        <v>0</v>
      </c>
      <c r="V10" s="10">
        <f>+'24-03-005 Ind. Proy'!AG43</f>
        <v>0</v>
      </c>
      <c r="W10" s="10">
        <f>+'24-03-005 Ind. Proy'!AH43</f>
        <v>0</v>
      </c>
      <c r="X10" s="49">
        <f>+'24-03-005 Ind. Proy'!AI43</f>
        <v>0</v>
      </c>
      <c r="Y10" s="49">
        <f>+'24-03-005 Ind. Proy'!AJ43</f>
        <v>0</v>
      </c>
    </row>
    <row r="11" spans="1:25" s="45" customFormat="1" ht="24.75" customHeight="1">
      <c r="A11" s="48" t="s">
        <v>48</v>
      </c>
      <c r="B11" s="10">
        <f>+'24-03-005 Ind. Proy'!J55</f>
        <v>0</v>
      </c>
      <c r="C11" s="10">
        <f>+'24-03-005 Ind. Proy'!K55</f>
        <v>0</v>
      </c>
      <c r="D11" s="10">
        <f>+'24-03-005 Ind. Proy'!M55</f>
        <v>0</v>
      </c>
      <c r="E11" s="10">
        <f>+'24-03-005 Ind. Proy'!N55</f>
        <v>0</v>
      </c>
      <c r="F11" s="10">
        <f>+'24-03-005 Ind. Proy'!O55</f>
        <v>0</v>
      </c>
      <c r="G11" s="10">
        <f>+'24-03-005 Ind. Proy'!R55</f>
        <v>0</v>
      </c>
      <c r="H11" s="10">
        <f>+'24-03-005 Ind. Proy'!S55</f>
        <v>0</v>
      </c>
      <c r="I11" s="10">
        <f>+'24-03-005 Ind. Proy'!T55</f>
        <v>0</v>
      </c>
      <c r="J11" s="10">
        <f>+'24-03-005 Ind. Proy'!U55</f>
        <v>0</v>
      </c>
      <c r="K11" s="10">
        <f>+'24-03-005 Ind. Proy'!V55</f>
        <v>0</v>
      </c>
      <c r="L11" s="10">
        <f>+'24-03-005 Ind. Proy'!W55</f>
        <v>0</v>
      </c>
      <c r="M11" s="10">
        <f>+'24-03-005 Ind. Proy'!X55</f>
        <v>0</v>
      </c>
      <c r="N11" s="10">
        <f>+'24-03-005 Ind. Proy'!Y55</f>
        <v>0</v>
      </c>
      <c r="O11" s="10">
        <f>+'24-03-005 Ind. Proy'!Z55</f>
        <v>0</v>
      </c>
      <c r="P11" s="10">
        <f>+'24-03-005 Ind. Proy'!AA55</f>
        <v>0</v>
      </c>
      <c r="Q11" s="10">
        <f>+'24-03-005 Ind. Proy'!AB55</f>
        <v>0</v>
      </c>
      <c r="R11" s="10">
        <f>+'24-03-005 Ind. Proy'!AC55</f>
        <v>0</v>
      </c>
      <c r="S11" s="10">
        <f>+'24-03-005 Ind. Proy'!AD55</f>
        <v>0</v>
      </c>
      <c r="T11" s="10">
        <f>+'24-03-005 Ind. Proy'!AE55</f>
        <v>0</v>
      </c>
      <c r="U11" s="10">
        <f>+'24-03-005 Ind. Proy'!AF55</f>
        <v>0</v>
      </c>
      <c r="V11" s="10">
        <f>+'24-03-005 Ind. Proy'!AG55</f>
        <v>0</v>
      </c>
      <c r="W11" s="10">
        <f>+'24-03-005 Ind. Proy'!AH55</f>
        <v>0</v>
      </c>
      <c r="X11" s="49">
        <f>+'24-03-005 Ind. Proy'!AI55</f>
        <v>0</v>
      </c>
      <c r="Y11" s="49">
        <f>+'24-03-005 Ind. Proy'!AJ55</f>
        <v>0</v>
      </c>
    </row>
    <row r="12" spans="1:25" s="45" customFormat="1" ht="24.75" customHeight="1">
      <c r="A12" s="48" t="s">
        <v>50</v>
      </c>
      <c r="B12" s="10">
        <f>+'24-03-005 Ind. Proy'!J67</f>
        <v>0</v>
      </c>
      <c r="C12" s="10">
        <f>+'24-03-005 Ind. Proy'!K67</f>
        <v>0</v>
      </c>
      <c r="D12" s="10">
        <f>+'24-03-005 Ind. Proy'!M67</f>
        <v>0</v>
      </c>
      <c r="E12" s="10">
        <f>+'24-03-005 Ind. Proy'!N67</f>
        <v>0</v>
      </c>
      <c r="F12" s="10">
        <f>+'24-03-005 Ind. Proy'!O67</f>
        <v>0</v>
      </c>
      <c r="G12" s="10">
        <f>+'24-03-005 Ind. Proy'!R67</f>
        <v>0</v>
      </c>
      <c r="H12" s="10">
        <f>+'24-03-005 Ind. Proy'!S67</f>
        <v>0</v>
      </c>
      <c r="I12" s="10">
        <f>+'24-03-005 Ind. Proy'!T67</f>
        <v>0</v>
      </c>
      <c r="J12" s="10">
        <f>+'24-03-005 Ind. Proy'!U67</f>
        <v>0</v>
      </c>
      <c r="K12" s="10">
        <f>+'24-03-005 Ind. Proy'!V67</f>
        <v>0</v>
      </c>
      <c r="L12" s="10">
        <f>+'24-03-005 Ind. Proy'!W67</f>
        <v>0</v>
      </c>
      <c r="M12" s="10">
        <f>+'24-03-005 Ind. Proy'!X67</f>
        <v>0</v>
      </c>
      <c r="N12" s="10">
        <f>+'24-03-005 Ind. Proy'!Y67</f>
        <v>0</v>
      </c>
      <c r="O12" s="10">
        <f>+'24-03-005 Ind. Proy'!Z67</f>
        <v>0</v>
      </c>
      <c r="P12" s="10">
        <f>+'24-03-005 Ind. Proy'!AA67</f>
        <v>0</v>
      </c>
      <c r="Q12" s="10">
        <f>+'24-03-005 Ind. Proy'!AB67</f>
        <v>0</v>
      </c>
      <c r="R12" s="10">
        <f>+'24-03-005 Ind. Proy'!AC67</f>
        <v>0</v>
      </c>
      <c r="S12" s="10">
        <f>+'24-03-005 Ind. Proy'!AD67</f>
        <v>0</v>
      </c>
      <c r="T12" s="10">
        <f>+'24-03-005 Ind. Proy'!AE67</f>
        <v>0</v>
      </c>
      <c r="U12" s="10">
        <f>+'24-03-005 Ind. Proy'!AF67</f>
        <v>0</v>
      </c>
      <c r="V12" s="10">
        <f>+'24-03-005 Ind. Proy'!AG67</f>
        <v>0</v>
      </c>
      <c r="W12" s="10">
        <f>+'24-03-005 Ind. Proy'!AH67</f>
        <v>0</v>
      </c>
      <c r="X12" s="49">
        <f>+'24-03-005 Ind. Proy'!AI67</f>
        <v>0</v>
      </c>
      <c r="Y12" s="49">
        <f>+'24-03-005 Ind. Proy'!AJ67</f>
        <v>0</v>
      </c>
    </row>
    <row r="13" spans="1:25" s="45" customFormat="1" ht="24.75" customHeight="1">
      <c r="A13" s="48" t="s">
        <v>52</v>
      </c>
      <c r="B13" s="10">
        <f>+'24-03-005 Ind. Proy'!J79</f>
        <v>0</v>
      </c>
      <c r="C13" s="10">
        <f>+'24-03-005 Ind. Proy'!K79</f>
        <v>0</v>
      </c>
      <c r="D13" s="10">
        <f>+'24-03-005 Ind. Proy'!M79</f>
        <v>0</v>
      </c>
      <c r="E13" s="10">
        <f>+'24-03-005 Ind. Proy'!N79</f>
        <v>0</v>
      </c>
      <c r="F13" s="10">
        <f>+'24-03-005 Ind. Proy'!O79</f>
        <v>0</v>
      </c>
      <c r="G13" s="10">
        <f>+'24-03-005 Ind. Proy'!R79</f>
        <v>0</v>
      </c>
      <c r="H13" s="10">
        <f>+'24-03-005 Ind. Proy'!S79</f>
        <v>0</v>
      </c>
      <c r="I13" s="10">
        <f>+'24-03-005 Ind. Proy'!T79</f>
        <v>0</v>
      </c>
      <c r="J13" s="10">
        <f>+'24-03-005 Ind. Proy'!U79</f>
        <v>0</v>
      </c>
      <c r="K13" s="10">
        <f>+'24-03-005 Ind. Proy'!V79</f>
        <v>0</v>
      </c>
      <c r="L13" s="10">
        <f>+'24-03-005 Ind. Proy'!W79</f>
        <v>0</v>
      </c>
      <c r="M13" s="10">
        <f>+'24-03-005 Ind. Proy'!X79</f>
        <v>0</v>
      </c>
      <c r="N13" s="10">
        <f>+'24-03-005 Ind. Proy'!Y79</f>
        <v>0</v>
      </c>
      <c r="O13" s="10">
        <f>+'24-03-005 Ind. Proy'!Z79</f>
        <v>0</v>
      </c>
      <c r="P13" s="10">
        <f>+'24-03-005 Ind. Proy'!AA79</f>
        <v>0</v>
      </c>
      <c r="Q13" s="10">
        <f>+'24-03-005 Ind. Proy'!AB79</f>
        <v>0</v>
      </c>
      <c r="R13" s="10">
        <f>+'24-03-005 Ind. Proy'!AC79</f>
        <v>0</v>
      </c>
      <c r="S13" s="10">
        <f>+'24-03-005 Ind. Proy'!AD79</f>
        <v>0</v>
      </c>
      <c r="T13" s="10">
        <f>+'24-03-005 Ind. Proy'!AE79</f>
        <v>0</v>
      </c>
      <c r="U13" s="10">
        <f>+'24-03-005 Ind. Proy'!AF79</f>
        <v>0</v>
      </c>
      <c r="V13" s="10">
        <f>+'24-03-005 Ind. Proy'!AG79</f>
        <v>0</v>
      </c>
      <c r="W13" s="10">
        <f>+'24-03-005 Ind. Proy'!AH79</f>
        <v>0</v>
      </c>
      <c r="X13" s="49">
        <f>+'24-03-005 Ind. Proy'!AI79</f>
        <v>0</v>
      </c>
      <c r="Y13" s="49">
        <f>+'24-03-005 Ind. Proy'!AJ79</f>
        <v>0</v>
      </c>
    </row>
    <row r="14" spans="1:25" s="45" customFormat="1" ht="24.75" customHeight="1">
      <c r="A14" s="48" t="s">
        <v>54</v>
      </c>
      <c r="B14" s="10">
        <f>+'24-03-005 Ind. Proy'!J91</f>
        <v>0</v>
      </c>
      <c r="C14" s="10">
        <f>+'24-03-005 Ind. Proy'!K91</f>
        <v>0</v>
      </c>
      <c r="D14" s="10">
        <f>+'24-03-005 Ind. Proy'!M91</f>
        <v>0</v>
      </c>
      <c r="E14" s="10">
        <f>+'24-03-005 Ind. Proy'!N91</f>
        <v>0</v>
      </c>
      <c r="F14" s="10">
        <f>+'24-03-005 Ind. Proy'!O91</f>
        <v>0</v>
      </c>
      <c r="G14" s="10">
        <f>+'24-03-005 Ind. Proy'!R91</f>
        <v>0</v>
      </c>
      <c r="H14" s="10">
        <f>+'24-03-005 Ind. Proy'!S91</f>
        <v>0</v>
      </c>
      <c r="I14" s="10">
        <f>+'24-03-005 Ind. Proy'!T91</f>
        <v>0</v>
      </c>
      <c r="J14" s="10">
        <f>+'24-03-005 Ind. Proy'!U91</f>
        <v>0</v>
      </c>
      <c r="K14" s="10">
        <f>+'24-03-005 Ind. Proy'!V91</f>
        <v>0</v>
      </c>
      <c r="L14" s="10">
        <f>+'24-03-005 Ind. Proy'!W91</f>
        <v>0</v>
      </c>
      <c r="M14" s="10">
        <f>+'24-03-005 Ind. Proy'!X91</f>
        <v>0</v>
      </c>
      <c r="N14" s="10">
        <f>+'24-03-005 Ind. Proy'!Y91</f>
        <v>0</v>
      </c>
      <c r="O14" s="10">
        <f>+'24-03-005 Ind. Proy'!Z91</f>
        <v>0</v>
      </c>
      <c r="P14" s="10">
        <f>+'24-03-005 Ind. Proy'!AA91</f>
        <v>0</v>
      </c>
      <c r="Q14" s="10">
        <f>+'24-03-005 Ind. Proy'!AB91</f>
        <v>0</v>
      </c>
      <c r="R14" s="10">
        <f>+'24-03-005 Ind. Proy'!AC91</f>
        <v>0</v>
      </c>
      <c r="S14" s="10">
        <f>+'24-03-005 Ind. Proy'!AD91</f>
        <v>0</v>
      </c>
      <c r="T14" s="10">
        <f>+'24-03-005 Ind. Proy'!AE91</f>
        <v>0</v>
      </c>
      <c r="U14" s="10">
        <f>+'24-03-005 Ind. Proy'!AF91</f>
        <v>0</v>
      </c>
      <c r="V14" s="10">
        <f>+'24-03-005 Ind. Proy'!AG91</f>
        <v>0</v>
      </c>
      <c r="W14" s="10">
        <f>+'24-03-005 Ind. Proy'!AH91</f>
        <v>0</v>
      </c>
      <c r="X14" s="49">
        <f>+'24-03-005 Ind. Proy'!AI91</f>
        <v>0</v>
      </c>
      <c r="Y14" s="49">
        <f>+'24-03-005 Ind. Proy'!AJ91</f>
        <v>0</v>
      </c>
    </row>
    <row r="15" spans="1:25" s="45" customFormat="1" ht="24.75" customHeight="1">
      <c r="A15" s="48" t="s">
        <v>56</v>
      </c>
      <c r="B15" s="10">
        <f>+'24-03-005 Ind. Proy'!J103</f>
        <v>0</v>
      </c>
      <c r="C15" s="10">
        <f>+'24-03-005 Ind. Proy'!K103</f>
        <v>0</v>
      </c>
      <c r="D15" s="10">
        <f>+'24-03-005 Ind. Proy'!M103</f>
        <v>0</v>
      </c>
      <c r="E15" s="10">
        <f>+'24-03-005 Ind. Proy'!N103</f>
        <v>0</v>
      </c>
      <c r="F15" s="10">
        <f>+'24-03-005 Ind. Proy'!O103</f>
        <v>0</v>
      </c>
      <c r="G15" s="10">
        <f>+'24-03-005 Ind. Proy'!R103</f>
        <v>0</v>
      </c>
      <c r="H15" s="10">
        <f>+'24-03-005 Ind. Proy'!S103</f>
        <v>0</v>
      </c>
      <c r="I15" s="10">
        <f>+'24-03-005 Ind. Proy'!T103</f>
        <v>0</v>
      </c>
      <c r="J15" s="10">
        <f>+'24-03-005 Ind. Proy'!U103</f>
        <v>0</v>
      </c>
      <c r="K15" s="10">
        <f>+'24-03-005 Ind. Proy'!V103</f>
        <v>0</v>
      </c>
      <c r="L15" s="10">
        <f>+'24-03-005 Ind. Proy'!W103</f>
        <v>0</v>
      </c>
      <c r="M15" s="10">
        <f>+'24-03-005 Ind. Proy'!X103</f>
        <v>0</v>
      </c>
      <c r="N15" s="10">
        <f>+'24-03-005 Ind. Proy'!Y103</f>
        <v>0</v>
      </c>
      <c r="O15" s="10">
        <f>+'24-03-005 Ind. Proy'!Z103</f>
        <v>0</v>
      </c>
      <c r="P15" s="10">
        <f>+'24-03-005 Ind. Proy'!AA103</f>
        <v>0</v>
      </c>
      <c r="Q15" s="10">
        <f>+'24-03-005 Ind. Proy'!AB103</f>
        <v>0</v>
      </c>
      <c r="R15" s="10">
        <f>+'24-03-005 Ind. Proy'!AC103</f>
        <v>0</v>
      </c>
      <c r="S15" s="10">
        <f>+'24-03-005 Ind. Proy'!AD103</f>
        <v>0</v>
      </c>
      <c r="T15" s="10">
        <f>+'24-03-005 Ind. Proy'!AE103</f>
        <v>0</v>
      </c>
      <c r="U15" s="10">
        <f>+'24-03-005 Ind. Proy'!AF103</f>
        <v>0</v>
      </c>
      <c r="V15" s="10">
        <f>+'24-03-005 Ind. Proy'!AG103</f>
        <v>0</v>
      </c>
      <c r="W15" s="10">
        <f>+'24-03-005 Ind. Proy'!AH103</f>
        <v>0</v>
      </c>
      <c r="X15" s="49">
        <f>+'24-03-005 Ind. Proy'!AI103</f>
        <v>0</v>
      </c>
      <c r="Y15" s="49">
        <f>+'24-03-005 Ind. Proy'!AJ103</f>
        <v>0</v>
      </c>
    </row>
    <row r="16" spans="1:25" s="45" customFormat="1" ht="24.75" customHeight="1">
      <c r="A16" s="48" t="s">
        <v>58</v>
      </c>
      <c r="B16" s="10">
        <f>+'24-03-005 Ind. Proy'!J115</f>
        <v>0</v>
      </c>
      <c r="C16" s="10">
        <f>+'24-03-005 Ind. Proy'!K115</f>
        <v>0</v>
      </c>
      <c r="D16" s="10">
        <f>+'24-03-005 Ind. Proy'!M115</f>
        <v>0</v>
      </c>
      <c r="E16" s="10">
        <f>+'24-03-005 Ind. Proy'!N115</f>
        <v>0</v>
      </c>
      <c r="F16" s="10">
        <f>+'24-03-005 Ind. Proy'!O115</f>
        <v>0</v>
      </c>
      <c r="G16" s="10">
        <f>+'24-03-005 Ind. Proy'!R115</f>
        <v>0</v>
      </c>
      <c r="H16" s="10">
        <f>+'24-03-005 Ind. Proy'!S115</f>
        <v>0</v>
      </c>
      <c r="I16" s="10">
        <f>+'24-03-005 Ind. Proy'!T115</f>
        <v>0</v>
      </c>
      <c r="J16" s="10">
        <f>+'24-03-005 Ind. Proy'!U115</f>
        <v>0</v>
      </c>
      <c r="K16" s="10">
        <f>+'24-03-005 Ind. Proy'!V115</f>
        <v>0</v>
      </c>
      <c r="L16" s="10">
        <f>+'24-03-005 Ind. Proy'!W115</f>
        <v>0</v>
      </c>
      <c r="M16" s="10">
        <f>+'24-03-005 Ind. Proy'!X115</f>
        <v>0</v>
      </c>
      <c r="N16" s="10">
        <f>+'24-03-005 Ind. Proy'!Y115</f>
        <v>0</v>
      </c>
      <c r="O16" s="10">
        <f>+'24-03-005 Ind. Proy'!Z115</f>
        <v>0</v>
      </c>
      <c r="P16" s="10">
        <f>+'24-03-005 Ind. Proy'!AA115</f>
        <v>0</v>
      </c>
      <c r="Q16" s="10">
        <f>+'24-03-005 Ind. Proy'!AB115</f>
        <v>0</v>
      </c>
      <c r="R16" s="10">
        <f>+'24-03-005 Ind. Proy'!AC115</f>
        <v>0</v>
      </c>
      <c r="S16" s="10">
        <f>+'24-03-005 Ind. Proy'!AD115</f>
        <v>0</v>
      </c>
      <c r="T16" s="10">
        <f>+'24-03-005 Ind. Proy'!AE115</f>
        <v>0</v>
      </c>
      <c r="U16" s="10">
        <f>+'24-03-005 Ind. Proy'!AF115</f>
        <v>0</v>
      </c>
      <c r="V16" s="10">
        <f>+'24-03-005 Ind. Proy'!AG115</f>
        <v>0</v>
      </c>
      <c r="W16" s="10">
        <f>+'24-03-005 Ind. Proy'!AH115</f>
        <v>0</v>
      </c>
      <c r="X16" s="49">
        <f>+'24-03-005 Ind. Proy'!AI115</f>
        <v>0</v>
      </c>
      <c r="Y16" s="49">
        <f>+'24-03-005 Ind. Proy'!AJ115</f>
        <v>0</v>
      </c>
    </row>
    <row r="17" spans="1:25" s="45" customFormat="1" ht="24.75" customHeight="1">
      <c r="A17" s="48" t="s">
        <v>60</v>
      </c>
      <c r="B17" s="10">
        <f>+'24-03-005 Ind. Proy'!J127</f>
        <v>0</v>
      </c>
      <c r="C17" s="10">
        <f>+'24-03-005 Ind. Proy'!K127</f>
        <v>0</v>
      </c>
      <c r="D17" s="10">
        <f>+'24-03-005 Ind. Proy'!M127</f>
        <v>0</v>
      </c>
      <c r="E17" s="10">
        <f>+'24-03-005 Ind. Proy'!N127</f>
        <v>0</v>
      </c>
      <c r="F17" s="10">
        <f>+'24-03-005 Ind. Proy'!O127</f>
        <v>0</v>
      </c>
      <c r="G17" s="10">
        <f>+'24-03-005 Ind. Proy'!R127</f>
        <v>0</v>
      </c>
      <c r="H17" s="10">
        <f>+'24-03-005 Ind. Proy'!S127</f>
        <v>0</v>
      </c>
      <c r="I17" s="10">
        <f>+'24-03-005 Ind. Proy'!T127</f>
        <v>0</v>
      </c>
      <c r="J17" s="10">
        <f>+'24-03-005 Ind. Proy'!U127</f>
        <v>0</v>
      </c>
      <c r="K17" s="10">
        <f>+'24-03-005 Ind. Proy'!V127</f>
        <v>0</v>
      </c>
      <c r="L17" s="10">
        <f>+'24-03-005 Ind. Proy'!W127</f>
        <v>0</v>
      </c>
      <c r="M17" s="10">
        <f>+'24-03-005 Ind. Proy'!X127</f>
        <v>0</v>
      </c>
      <c r="N17" s="10">
        <f>+'24-03-005 Ind. Proy'!Y127</f>
        <v>0</v>
      </c>
      <c r="O17" s="10">
        <f>+'24-03-005 Ind. Proy'!Z127</f>
        <v>0</v>
      </c>
      <c r="P17" s="10">
        <f>+'24-03-005 Ind. Proy'!AA127</f>
        <v>0</v>
      </c>
      <c r="Q17" s="10">
        <f>+'24-03-005 Ind. Proy'!AB127</f>
        <v>0</v>
      </c>
      <c r="R17" s="10">
        <f>+'24-03-005 Ind. Proy'!AC127</f>
        <v>0</v>
      </c>
      <c r="S17" s="10">
        <f>+'24-03-005 Ind. Proy'!AD127</f>
        <v>0</v>
      </c>
      <c r="T17" s="10">
        <f>+'24-03-005 Ind. Proy'!AE127</f>
        <v>0</v>
      </c>
      <c r="U17" s="10">
        <f>+'24-03-005 Ind. Proy'!AF127</f>
        <v>0</v>
      </c>
      <c r="V17" s="10">
        <f>+'24-03-005 Ind. Proy'!AG127</f>
        <v>0</v>
      </c>
      <c r="W17" s="10">
        <f>+'24-03-005 Ind. Proy'!AH127</f>
        <v>0</v>
      </c>
      <c r="X17" s="49" t="e">
        <f>+'24-03-005 Ind. Proy'!#REF!</f>
        <v>#REF!</v>
      </c>
      <c r="Y17" s="49">
        <f>+'24-03-005 Ind. Proy'!AJ116</f>
        <v>0</v>
      </c>
    </row>
    <row r="18" spans="1:25" s="45" customFormat="1" ht="24.75" customHeight="1">
      <c r="A18" s="48" t="s">
        <v>62</v>
      </c>
      <c r="B18" s="10">
        <f>+'24-03-005 Ind. Proy'!J139</f>
        <v>0</v>
      </c>
      <c r="C18" s="10">
        <f>+'24-03-005 Ind. Proy'!K139</f>
        <v>0</v>
      </c>
      <c r="D18" s="10">
        <f>+'24-03-005 Ind. Proy'!M139</f>
        <v>0</v>
      </c>
      <c r="E18" s="10">
        <f>+'24-03-005 Ind. Proy'!N139</f>
        <v>0</v>
      </c>
      <c r="F18" s="10">
        <f>+'24-03-005 Ind. Proy'!O139</f>
        <v>0</v>
      </c>
      <c r="G18" s="10">
        <f>+'24-03-005 Ind. Proy'!R139</f>
        <v>0</v>
      </c>
      <c r="H18" s="10">
        <f>+'24-03-005 Ind. Proy'!S139</f>
        <v>0</v>
      </c>
      <c r="I18" s="10">
        <f>+'24-03-005 Ind. Proy'!T139</f>
        <v>0</v>
      </c>
      <c r="J18" s="10">
        <f>+'24-03-005 Ind. Proy'!U139</f>
        <v>0</v>
      </c>
      <c r="K18" s="10">
        <f>+'24-03-005 Ind. Proy'!V139</f>
        <v>0</v>
      </c>
      <c r="L18" s="10">
        <f>+'24-03-005 Ind. Proy'!W139</f>
        <v>0</v>
      </c>
      <c r="M18" s="10">
        <f>+'24-03-005 Ind. Proy'!X139</f>
        <v>0</v>
      </c>
      <c r="N18" s="10">
        <f>+'24-03-005 Ind. Proy'!Y139</f>
        <v>0</v>
      </c>
      <c r="O18" s="10">
        <f>+'24-03-005 Ind. Proy'!Z139</f>
        <v>0</v>
      </c>
      <c r="P18" s="10">
        <f>+'24-03-005 Ind. Proy'!AA139</f>
        <v>0</v>
      </c>
      <c r="Q18" s="10">
        <f>+'24-03-005 Ind. Proy'!AB139</f>
        <v>0</v>
      </c>
      <c r="R18" s="10">
        <f>+'24-03-005 Ind. Proy'!AC139</f>
        <v>0</v>
      </c>
      <c r="S18" s="10">
        <f>+'24-03-005 Ind. Proy'!AD139</f>
        <v>0</v>
      </c>
      <c r="T18" s="10">
        <f>+'24-03-005 Ind. Proy'!AE139</f>
        <v>0</v>
      </c>
      <c r="U18" s="10">
        <f>+'24-03-005 Ind. Proy'!AF139</f>
        <v>0</v>
      </c>
      <c r="V18" s="10">
        <f>+'24-03-005 Ind. Proy'!AG139</f>
        <v>0</v>
      </c>
      <c r="W18" s="10">
        <f>+'24-03-005 Ind. Proy'!AH139</f>
        <v>0</v>
      </c>
      <c r="X18" s="49">
        <f>+'24-03-005 Ind. Proy'!AI139</f>
        <v>0</v>
      </c>
      <c r="Y18" s="49">
        <f>+'24-03-005 Ind. Proy'!AJ139</f>
        <v>0</v>
      </c>
    </row>
    <row r="19" spans="1:25" s="45" customFormat="1" ht="24.75" customHeight="1">
      <c r="A19" s="48" t="s">
        <v>64</v>
      </c>
      <c r="B19" s="10">
        <f>+'24-03-005 Ind. Proy'!J151</f>
        <v>0</v>
      </c>
      <c r="C19" s="10">
        <f>+'24-03-005 Ind. Proy'!K151</f>
        <v>0</v>
      </c>
      <c r="D19" s="10">
        <f>+'24-03-005 Ind. Proy'!M151</f>
        <v>0</v>
      </c>
      <c r="E19" s="10">
        <f>+'24-03-005 Ind. Proy'!N151</f>
        <v>0</v>
      </c>
      <c r="F19" s="10">
        <f>+'24-03-005 Ind. Proy'!O151</f>
        <v>0</v>
      </c>
      <c r="G19" s="10">
        <f>+'24-03-005 Ind. Proy'!R151</f>
        <v>0</v>
      </c>
      <c r="H19" s="10">
        <f>+'24-03-005 Ind. Proy'!S151</f>
        <v>0</v>
      </c>
      <c r="I19" s="10">
        <f>+'24-03-005 Ind. Proy'!T151</f>
        <v>0</v>
      </c>
      <c r="J19" s="10">
        <f>+'24-03-005 Ind. Proy'!U151</f>
        <v>0</v>
      </c>
      <c r="K19" s="10">
        <f>+'24-03-005 Ind. Proy'!V151</f>
        <v>0</v>
      </c>
      <c r="L19" s="10">
        <f>+'24-03-005 Ind. Proy'!W151</f>
        <v>0</v>
      </c>
      <c r="M19" s="10">
        <f>+'24-03-005 Ind. Proy'!X151</f>
        <v>0</v>
      </c>
      <c r="N19" s="10">
        <f>+'24-03-005 Ind. Proy'!Y151</f>
        <v>0</v>
      </c>
      <c r="O19" s="10">
        <f>+'24-03-005 Ind. Proy'!Z151</f>
        <v>0</v>
      </c>
      <c r="P19" s="10">
        <f>+'24-03-005 Ind. Proy'!AA151</f>
        <v>0</v>
      </c>
      <c r="Q19" s="10">
        <f>+'24-03-005 Ind. Proy'!AB151</f>
        <v>0</v>
      </c>
      <c r="R19" s="10">
        <f>+'24-03-005 Ind. Proy'!AC151</f>
        <v>0</v>
      </c>
      <c r="S19" s="10">
        <f>+'24-03-005 Ind. Proy'!AD151</f>
        <v>0</v>
      </c>
      <c r="T19" s="10">
        <f>+'24-03-005 Ind. Proy'!AE151</f>
        <v>0</v>
      </c>
      <c r="U19" s="10">
        <f>+'24-03-005 Ind. Proy'!AF151</f>
        <v>0</v>
      </c>
      <c r="V19" s="10">
        <f>+'24-03-005 Ind. Proy'!AG151</f>
        <v>0</v>
      </c>
      <c r="W19" s="10">
        <f>+'24-03-005 Ind. Proy'!AH151</f>
        <v>0</v>
      </c>
      <c r="X19" s="49">
        <f>+'24-03-005 Ind. Proy'!AI151</f>
        <v>0</v>
      </c>
      <c r="Y19" s="49">
        <f>+'24-03-005 Ind. Proy'!AJ151</f>
        <v>0</v>
      </c>
    </row>
    <row r="20" spans="1:25" s="45" customFormat="1" ht="24.75" customHeight="1">
      <c r="A20" s="50" t="s">
        <v>66</v>
      </c>
      <c r="B20" s="10">
        <f>+'24-03-005 Ind. Proy'!J163</f>
        <v>0</v>
      </c>
      <c r="C20" s="10">
        <f>+'24-03-005 Ind. Proy'!K163</f>
        <v>0</v>
      </c>
      <c r="D20" s="10">
        <f>+'24-03-005 Ind. Proy'!M163</f>
        <v>0</v>
      </c>
      <c r="E20" s="10">
        <f>+'24-03-005 Ind. Proy'!N163</f>
        <v>0</v>
      </c>
      <c r="F20" s="10">
        <f>+'24-03-005 Ind. Proy'!O163</f>
        <v>0</v>
      </c>
      <c r="G20" s="10">
        <f>+'24-03-005 Ind. Proy'!R163</f>
        <v>0</v>
      </c>
      <c r="H20" s="10">
        <f>+'24-03-005 Ind. Proy'!S163</f>
        <v>0</v>
      </c>
      <c r="I20" s="10">
        <f>+'24-03-005 Ind. Proy'!T163</f>
        <v>0</v>
      </c>
      <c r="J20" s="10">
        <f>+'24-03-005 Ind. Proy'!U163</f>
        <v>0</v>
      </c>
      <c r="K20" s="10">
        <f>+'24-03-005 Ind. Proy'!V163</f>
        <v>0</v>
      </c>
      <c r="L20" s="10">
        <f>+'24-03-005 Ind. Proy'!W163</f>
        <v>0</v>
      </c>
      <c r="M20" s="10">
        <f>+'24-03-005 Ind. Proy'!X163</f>
        <v>0</v>
      </c>
      <c r="N20" s="10">
        <f>+'24-03-005 Ind. Proy'!Y163</f>
        <v>0</v>
      </c>
      <c r="O20" s="10">
        <f>+'24-03-005 Ind. Proy'!Z163</f>
        <v>0</v>
      </c>
      <c r="P20" s="10">
        <f>+'24-03-005 Ind. Proy'!AA163</f>
        <v>0</v>
      </c>
      <c r="Q20" s="10">
        <f>+'24-03-005 Ind. Proy'!AB163</f>
        <v>0</v>
      </c>
      <c r="R20" s="10">
        <f>+'24-03-005 Ind. Proy'!AC163</f>
        <v>0</v>
      </c>
      <c r="S20" s="10">
        <f>+'24-03-005 Ind. Proy'!AD163</f>
        <v>0</v>
      </c>
      <c r="T20" s="10">
        <f>+'24-03-005 Ind. Proy'!AE163</f>
        <v>0</v>
      </c>
      <c r="U20" s="10">
        <f>+'24-03-005 Ind. Proy'!AF163</f>
        <v>0</v>
      </c>
      <c r="V20" s="10">
        <f>+'24-03-005 Ind. Proy'!AG163</f>
        <v>0</v>
      </c>
      <c r="W20" s="10">
        <f>+'24-03-005 Ind. Proy'!AH163</f>
        <v>0</v>
      </c>
      <c r="X20" s="49">
        <f>+'24-03-005 Ind. Proy'!AI163</f>
        <v>0</v>
      </c>
      <c r="Y20" s="49">
        <f>+'24-03-005 Ind. Proy'!AJ163</f>
        <v>0</v>
      </c>
    </row>
    <row r="21" spans="1:25" s="45" customFormat="1" ht="24.75" customHeight="1">
      <c r="A21" s="50" t="s">
        <v>68</v>
      </c>
      <c r="B21" s="10">
        <f>+'24-03-005 Ind. Proy'!J175</f>
        <v>0</v>
      </c>
      <c r="C21" s="10">
        <f>+'24-03-005 Ind. Proy'!K175</f>
        <v>0</v>
      </c>
      <c r="D21" s="10">
        <f>+'24-03-005 Ind. Proy'!M175</f>
        <v>0</v>
      </c>
      <c r="E21" s="10">
        <f>+'24-03-005 Ind. Proy'!N175</f>
        <v>0</v>
      </c>
      <c r="F21" s="10">
        <f>+'24-03-005 Ind. Proy'!O175</f>
        <v>0</v>
      </c>
      <c r="G21" s="10">
        <f>+'24-03-005 Ind. Proy'!R175</f>
        <v>0</v>
      </c>
      <c r="H21" s="10">
        <f>+'24-03-005 Ind. Proy'!S175</f>
        <v>0</v>
      </c>
      <c r="I21" s="10">
        <f>+'24-03-005 Ind. Proy'!T175</f>
        <v>0</v>
      </c>
      <c r="J21" s="10">
        <f>+'24-03-005 Ind. Proy'!U175</f>
        <v>0</v>
      </c>
      <c r="K21" s="10">
        <f>+'24-03-005 Ind. Proy'!V175</f>
        <v>0</v>
      </c>
      <c r="L21" s="10">
        <f>+'24-03-005 Ind. Proy'!W175</f>
        <v>0</v>
      </c>
      <c r="M21" s="10">
        <f>+'24-03-005 Ind. Proy'!X175</f>
        <v>0</v>
      </c>
      <c r="N21" s="10">
        <f>+'24-03-005 Ind. Proy'!Y175</f>
        <v>0</v>
      </c>
      <c r="O21" s="10">
        <f>+'24-03-005 Ind. Proy'!Z175</f>
        <v>0</v>
      </c>
      <c r="P21" s="10">
        <f>+'24-03-005 Ind. Proy'!AA175</f>
        <v>0</v>
      </c>
      <c r="Q21" s="10">
        <f>+'24-03-005 Ind. Proy'!AB175</f>
        <v>0</v>
      </c>
      <c r="R21" s="10">
        <f>+'24-03-005 Ind. Proy'!AC175</f>
        <v>0</v>
      </c>
      <c r="S21" s="10">
        <f>+'24-03-005 Ind. Proy'!AD175</f>
        <v>0</v>
      </c>
      <c r="T21" s="10">
        <f>+'24-03-005 Ind. Proy'!AE175</f>
        <v>0</v>
      </c>
      <c r="U21" s="10">
        <f>+'24-03-005 Ind. Proy'!AF175</f>
        <v>0</v>
      </c>
      <c r="V21" s="10">
        <f>+'24-03-005 Ind. Proy'!AG175</f>
        <v>0</v>
      </c>
      <c r="W21" s="10">
        <f>+'24-03-005 Ind. Proy'!AH175</f>
        <v>0</v>
      </c>
      <c r="X21" s="49">
        <f>+'24-03-005 Ind. Proy'!AI175</f>
        <v>0</v>
      </c>
      <c r="Y21" s="49">
        <f>+'24-03-005 Ind. Proy'!AJ175</f>
        <v>0</v>
      </c>
    </row>
    <row r="22" spans="1:25" s="45" customFormat="1" ht="24.75" customHeight="1">
      <c r="A22" s="50" t="s">
        <v>70</v>
      </c>
      <c r="B22" s="10">
        <f>+'24-03-005 Ind. Proy'!J187</f>
        <v>0</v>
      </c>
      <c r="C22" s="10">
        <f>+'24-03-005 Ind. Proy'!K187</f>
        <v>0</v>
      </c>
      <c r="D22" s="10">
        <f>+'24-03-005 Ind. Proy'!M187</f>
        <v>0</v>
      </c>
      <c r="E22" s="10">
        <f>+'24-03-005 Ind. Proy'!N187</f>
        <v>0</v>
      </c>
      <c r="F22" s="10">
        <f>+'24-03-005 Ind. Proy'!O187</f>
        <v>0</v>
      </c>
      <c r="G22" s="10">
        <f>+'24-03-005 Ind. Proy'!R187</f>
        <v>0</v>
      </c>
      <c r="H22" s="10">
        <f>+'24-03-005 Ind. Proy'!S187</f>
        <v>0</v>
      </c>
      <c r="I22" s="10">
        <f>+'24-03-005 Ind. Proy'!T187</f>
        <v>0</v>
      </c>
      <c r="J22" s="10">
        <f>+'24-03-005 Ind. Proy'!U187</f>
        <v>0</v>
      </c>
      <c r="K22" s="10">
        <f>+'24-03-005 Ind. Proy'!V187</f>
        <v>0</v>
      </c>
      <c r="L22" s="10">
        <f>+'24-03-005 Ind. Proy'!W187</f>
        <v>0</v>
      </c>
      <c r="M22" s="10">
        <f>+'24-03-005 Ind. Proy'!X187</f>
        <v>0</v>
      </c>
      <c r="N22" s="10">
        <f>+'24-03-005 Ind. Proy'!Y187</f>
        <v>0</v>
      </c>
      <c r="O22" s="10">
        <f>+'24-03-005 Ind. Proy'!Z187</f>
        <v>0</v>
      </c>
      <c r="P22" s="10">
        <f>+'24-03-005 Ind. Proy'!AA187</f>
        <v>0</v>
      </c>
      <c r="Q22" s="10">
        <f>+'24-03-005 Ind. Proy'!AB187</f>
        <v>0</v>
      </c>
      <c r="R22" s="10">
        <f>+'24-03-005 Ind. Proy'!AC187</f>
        <v>0</v>
      </c>
      <c r="S22" s="10">
        <f>+'24-03-005 Ind. Proy'!AD187</f>
        <v>0</v>
      </c>
      <c r="T22" s="10">
        <f>+'24-03-005 Ind. Proy'!AE187</f>
        <v>0</v>
      </c>
      <c r="U22" s="10">
        <f>+'24-03-005 Ind. Proy'!AF187</f>
        <v>0</v>
      </c>
      <c r="V22" s="10">
        <f>+'24-03-005 Ind. Proy'!AG187</f>
        <v>0</v>
      </c>
      <c r="W22" s="10">
        <f>+'24-03-005 Ind. Proy'!AH187</f>
        <v>0</v>
      </c>
      <c r="X22" s="49">
        <f>+'24-03-005 Ind. Proy'!AI187</f>
        <v>0</v>
      </c>
      <c r="Y22" s="49">
        <f>+'24-03-005 Ind. Proy'!AJ187</f>
        <v>0</v>
      </c>
    </row>
    <row r="23" spans="1:25" s="45" customFormat="1" ht="24.75" customHeight="1">
      <c r="A23" s="51" t="s">
        <v>72</v>
      </c>
      <c r="B23" s="10">
        <f>+'24-03-008 Ind. Proy'!J190</f>
        <v>1664972000</v>
      </c>
      <c r="C23" s="10">
        <f>+'24-03-008 Ind. Proy'!K190</f>
        <v>1614893901</v>
      </c>
      <c r="D23" s="10">
        <f>+'24-03-005 Ind. Proy'!M190</f>
        <v>0</v>
      </c>
      <c r="E23" s="10">
        <f>+'24-03-005 Ind. Proy'!N190</f>
        <v>0</v>
      </c>
      <c r="F23" s="10">
        <f>+'24-03-005 Ind. Proy'!O190</f>
        <v>0</v>
      </c>
      <c r="G23" s="10">
        <f>+'24-03-005 Ind. Proy'!R190</f>
        <v>0</v>
      </c>
      <c r="H23" s="10">
        <f>+'24-03-005 Ind. Proy'!S190</f>
        <v>0</v>
      </c>
      <c r="I23" s="10">
        <f>+'24-03-005 Ind. Proy'!T190</f>
        <v>0</v>
      </c>
      <c r="J23" s="10">
        <f>+'24-03-005 Ind. Proy'!U190</f>
        <v>0</v>
      </c>
      <c r="K23" s="10">
        <f>+'24-03-005 Ind. Proy'!V190</f>
        <v>0</v>
      </c>
      <c r="L23" s="10">
        <f>+'24-03-005 Ind. Proy'!W190</f>
        <v>0</v>
      </c>
      <c r="M23" s="10">
        <f>+'24-03-005 Ind. Proy'!X190</f>
        <v>0</v>
      </c>
      <c r="N23" s="10">
        <f>+'24-03-005 Ind. Proy'!Y190</f>
        <v>0</v>
      </c>
      <c r="O23" s="10">
        <f>+'24-03-005 Ind. Proy'!Z190</f>
        <v>0</v>
      </c>
      <c r="P23" s="10">
        <f>+'24-03-005 Ind. Proy'!AA190</f>
        <v>0</v>
      </c>
      <c r="Q23" s="10">
        <f>+'24-03-005 Ind. Proy'!AB190</f>
        <v>0</v>
      </c>
      <c r="R23" s="10">
        <f>+'24-03-005 Ind. Proy'!AC190</f>
        <v>0</v>
      </c>
      <c r="S23" s="10">
        <f>+'24-03-005 Ind. Proy'!AD190</f>
        <v>0</v>
      </c>
      <c r="T23" s="10">
        <f>+'24-03-005 Ind. Proy'!AE190</f>
        <v>0</v>
      </c>
      <c r="U23" s="10">
        <f>+'24-03-005 Ind. Proy'!AF190</f>
        <v>0</v>
      </c>
      <c r="V23" s="10">
        <f>+'24-03-005 Ind. Proy'!AG190</f>
        <v>0</v>
      </c>
      <c r="W23" s="10">
        <f>+'24-03-005 Ind. Proy'!AH190</f>
        <v>0</v>
      </c>
      <c r="X23" s="49">
        <f>+'24-03-005 Ind. Proy'!AI190</f>
        <v>0</v>
      </c>
      <c r="Y23" s="49">
        <f>+'24-03-005 Ind. Proy'!AJ190</f>
        <v>0</v>
      </c>
    </row>
    <row r="24" spans="1:25" ht="25.5" customHeight="1">
      <c r="A24" s="163" t="str">
        <f>"TOTAL ASIG."&amp;" "&amp;$A$5</f>
        <v>TOTAL ASIG. 24-03-008"Programa de Apoyo al Aprendizaje Integral"</v>
      </c>
      <c r="B24" s="164">
        <f t="shared" ref="B24:W24" si="0">SUM(B8:B23)</f>
        <v>1664972000</v>
      </c>
      <c r="C24" s="164">
        <f t="shared" si="0"/>
        <v>1614893901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+'24-03-005 Ind. Proy'!AI191</f>
        <v>0</v>
      </c>
      <c r="Y24" s="165">
        <f>'24-03-005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pane="topRight" activeCell="F1" sqref="F1"/>
      <selection pane="bottomLeft" activeCell="A8" sqref="A8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hidden="1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customWidth="1" outlineLevel="1"/>
    <col min="19" max="20" width="12" style="13" customWidth="1" outlineLevel="1"/>
    <col min="21" max="21" width="12" style="13" customWidth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81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>
        <f t="shared" ref="AJ9:AJ18" si="1">IF(ISERROR(AH9/$AH$191),"-",AH9/$AH$191)</f>
        <v>0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>
        <f t="shared" si="1"/>
        <v>0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>
        <f t="shared" si="1"/>
        <v>0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>
        <f t="shared" si="1"/>
        <v>0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>
        <f t="shared" si="1"/>
        <v>0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>
        <f t="shared" si="1"/>
        <v>0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>
        <f t="shared" si="1"/>
        <v>0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>
        <f t="shared" si="1"/>
        <v>0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>
        <f t="shared" si="1"/>
        <v>0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>
        <f t="shared" si="1"/>
        <v>0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77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78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>
        <f t="shared" ref="AJ21:AJ30" si="9">IF(ISERROR(AH21/$AH$191),"-",AH21/$AH$191)</f>
        <v>0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>
        <f t="shared" si="9"/>
        <v>0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>
        <f t="shared" si="9"/>
        <v>0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>
        <f t="shared" si="9"/>
        <v>0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>
        <f t="shared" si="9"/>
        <v>0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>
        <f t="shared" si="9"/>
        <v>0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>
        <f t="shared" si="9"/>
        <v>0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>
        <f t="shared" si="9"/>
        <v>0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>
        <f t="shared" si="9"/>
        <v>0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>
        <f t="shared" si="9"/>
        <v>0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77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78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>
        <f t="shared" ref="AJ33:AJ42" si="17">IF(ISERROR(AH33/$AH$191),"-",AH33/$AH$191)</f>
        <v>0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>
        <f t="shared" si="17"/>
        <v>0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>
        <f t="shared" si="17"/>
        <v>0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>
        <f t="shared" si="17"/>
        <v>0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>
        <f t="shared" si="17"/>
        <v>0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>
        <f t="shared" si="17"/>
        <v>0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>
        <f t="shared" si="17"/>
        <v>0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>
        <f t="shared" si="17"/>
        <v>0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>
        <f t="shared" si="17"/>
        <v>0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>
        <f t="shared" si="17"/>
        <v>0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77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78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>
        <f t="shared" ref="AJ45:AJ54" si="25">IF(ISERROR(AH45/$AH$191),"-",AH45/$AH$191)</f>
        <v>0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>
        <f t="shared" si="25"/>
        <v>0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>
        <f t="shared" si="25"/>
        <v>0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>
        <f t="shared" si="25"/>
        <v>0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>
        <f t="shared" si="25"/>
        <v>0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>
        <f t="shared" si="25"/>
        <v>0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>
        <f t="shared" si="25"/>
        <v>0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>
        <f t="shared" si="25"/>
        <v>0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>
        <f t="shared" si="25"/>
        <v>0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>
        <f t="shared" si="25"/>
        <v>0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77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78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>
        <f t="shared" ref="AJ57:AJ66" si="33">IF(ISERROR(AH57/$AH$191),"-",AH57/$AH$191)</f>
        <v>0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>
        <f t="shared" si="33"/>
        <v>0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>
        <f t="shared" si="33"/>
        <v>0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>
        <f t="shared" si="33"/>
        <v>0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>
        <f t="shared" si="33"/>
        <v>0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>
        <f t="shared" si="33"/>
        <v>0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>
        <f t="shared" si="33"/>
        <v>0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>
        <f t="shared" si="33"/>
        <v>0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>
        <f t="shared" si="33"/>
        <v>0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>
        <f t="shared" si="33"/>
        <v>0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77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78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>
        <f t="shared" ref="AJ69:AJ78" si="41">IF(ISERROR(AH69/$AH$191),"-",AH69/$AH$191)</f>
        <v>0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>
        <f t="shared" si="41"/>
        <v>0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>
        <f t="shared" si="41"/>
        <v>0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>
        <f t="shared" si="41"/>
        <v>0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>
        <f t="shared" si="41"/>
        <v>0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>
        <f t="shared" si="41"/>
        <v>0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>
        <f t="shared" si="41"/>
        <v>0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>
        <f t="shared" si="41"/>
        <v>0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>
        <f t="shared" si="41"/>
        <v>0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>
        <f t="shared" si="41"/>
        <v>0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77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78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>
        <f t="shared" ref="AJ81:AJ90" si="49">IF(ISERROR(AH81/$AH$191),"-",AH81/$AH$191)</f>
        <v>0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>
        <f t="shared" si="49"/>
        <v>0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>
        <f t="shared" si="49"/>
        <v>0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>
        <f t="shared" si="49"/>
        <v>0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>
        <f t="shared" si="49"/>
        <v>0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>
        <f t="shared" si="49"/>
        <v>0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>
        <f t="shared" si="49"/>
        <v>0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>
        <f t="shared" si="49"/>
        <v>0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>
        <f t="shared" si="49"/>
        <v>0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>
        <f t="shared" si="49"/>
        <v>0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77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78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>
        <f t="shared" ref="AJ93:AJ102" si="57">IF(ISERROR(AH93/$AH$191),"-",AH93/$AH$191)</f>
        <v>0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>
        <f t="shared" si="57"/>
        <v>0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>
        <f t="shared" si="57"/>
        <v>0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>
        <f t="shared" si="57"/>
        <v>0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>
        <f t="shared" si="57"/>
        <v>0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>
        <f t="shared" si="57"/>
        <v>0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>
        <f t="shared" si="57"/>
        <v>0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>
        <f t="shared" si="57"/>
        <v>0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>
        <f t="shared" si="57"/>
        <v>0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>
        <f t="shared" si="57"/>
        <v>0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77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78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>
        <f t="shared" ref="AJ105:AJ114" si="66">IF(ISERROR(AH105/$AH$191),"-",AH105/$AH$191)</f>
        <v>0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>
        <f t="shared" si="66"/>
        <v>0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>
        <f t="shared" si="66"/>
        <v>0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>
        <f t="shared" si="66"/>
        <v>0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>
        <f t="shared" si="66"/>
        <v>0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>
        <f t="shared" si="66"/>
        <v>0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>
        <f t="shared" si="66"/>
        <v>0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>
        <f t="shared" si="66"/>
        <v>0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>
        <f t="shared" si="66"/>
        <v>0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>
        <f t="shared" si="66"/>
        <v>0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77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78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>
        <f t="shared" ref="AJ117:AJ126" si="74">IF(ISERROR(AH117/$AH$191),"-",AH117/$AH$191)</f>
        <v>0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>
        <f t="shared" si="74"/>
        <v>0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>
        <f t="shared" si="74"/>
        <v>0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>
        <f t="shared" si="74"/>
        <v>0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>
        <f t="shared" si="74"/>
        <v>0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>
        <f t="shared" si="74"/>
        <v>0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>
        <f t="shared" si="74"/>
        <v>0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>
        <f t="shared" si="74"/>
        <v>0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>
        <f t="shared" si="74"/>
        <v>0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>
        <f t="shared" si="74"/>
        <v>0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77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78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>
        <f t="shared" ref="AJ129:AJ138" si="81">IF(ISERROR(AH129/$AH$191),"-",AH129/$AH$191)</f>
        <v>0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>
        <f t="shared" si="81"/>
        <v>0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>
        <f t="shared" si="81"/>
        <v>0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>
        <f t="shared" si="81"/>
        <v>0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>
        <f t="shared" si="81"/>
        <v>0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>
        <f t="shared" si="81"/>
        <v>0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>
        <f t="shared" si="81"/>
        <v>0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>
        <f t="shared" si="81"/>
        <v>0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>
        <f t="shared" si="81"/>
        <v>0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>
        <f t="shared" si="81"/>
        <v>0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77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78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>
        <f t="shared" ref="AJ141:AJ150" si="89">IF(ISERROR(AH141/$AH$191),"-",AH141/$AH$191)</f>
        <v>0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>
        <f t="shared" si="89"/>
        <v>0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>
        <f t="shared" si="89"/>
        <v>0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>
        <f t="shared" si="89"/>
        <v>0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>
        <f t="shared" si="89"/>
        <v>0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>
        <f t="shared" si="89"/>
        <v>0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>
        <f t="shared" si="89"/>
        <v>0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>
        <f t="shared" si="89"/>
        <v>0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>
        <f t="shared" si="89"/>
        <v>0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>
        <f t="shared" si="89"/>
        <v>0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77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78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>
        <f t="shared" ref="AJ153:AJ162" si="97">IF(ISERROR(AH153/$AH$191),"-",AH153/$AH$191)</f>
        <v>0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>
        <f t="shared" si="97"/>
        <v>0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>
        <f t="shared" si="97"/>
        <v>0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>
        <f t="shared" si="97"/>
        <v>0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>
        <f t="shared" si="97"/>
        <v>0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>
        <f t="shared" si="97"/>
        <v>0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>
        <f t="shared" si="97"/>
        <v>0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>
        <f t="shared" si="97"/>
        <v>0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>
        <f t="shared" si="97"/>
        <v>0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>
        <f t="shared" si="97"/>
        <v>0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77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78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>
        <f t="shared" ref="AJ165:AJ174" si="105">IF(ISERROR(AH165/$AH$191),"-",AH165/$AH$191)</f>
        <v>0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>
        <f t="shared" si="105"/>
        <v>0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>
        <f t="shared" si="105"/>
        <v>0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>
        <f t="shared" si="105"/>
        <v>0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>
        <f t="shared" si="105"/>
        <v>0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>
        <f t="shared" si="105"/>
        <v>0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>
        <f t="shared" si="105"/>
        <v>0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>
        <f t="shared" si="105"/>
        <v>0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>
        <f t="shared" si="105"/>
        <v>0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>
        <f t="shared" si="105"/>
        <v>0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77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78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>
        <f t="shared" ref="AJ177:AJ186" si="113">IF(ISERROR(AH177/$AH$191),"-",AH177/$AH$191)</f>
        <v>0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>
        <f t="shared" si="113"/>
        <v>0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>
        <f t="shared" si="113"/>
        <v>0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>
        <f t="shared" si="113"/>
        <v>0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>
        <f t="shared" si="113"/>
        <v>0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>
        <f t="shared" si="113"/>
        <v>0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>
        <f t="shared" si="113"/>
        <v>0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>
        <f t="shared" si="113"/>
        <v>0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>
        <f t="shared" si="113"/>
        <v>0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>
        <f t="shared" si="113"/>
        <v>0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77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78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18414107000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 t="s">
        <v>118</v>
      </c>
      <c r="D189" s="55">
        <v>42760</v>
      </c>
      <c r="E189" s="65" t="s">
        <v>119</v>
      </c>
      <c r="F189" s="83" t="s">
        <v>92</v>
      </c>
      <c r="G189" s="63" t="s">
        <v>93</v>
      </c>
      <c r="H189" s="68"/>
      <c r="I189" s="2"/>
      <c r="J189" s="116"/>
      <c r="K189" s="58">
        <v>18414107000</v>
      </c>
      <c r="L189" s="1"/>
      <c r="M189" s="57"/>
      <c r="N189" s="64"/>
      <c r="O189" s="57"/>
      <c r="P189" s="53"/>
      <c r="Q189" s="53"/>
      <c r="R189" s="31"/>
      <c r="S189" s="31">
        <v>9207053500</v>
      </c>
      <c r="U189" s="32">
        <f>SUM(R189:S189)</f>
        <v>9207053500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9207053500</v>
      </c>
      <c r="AI189" s="33">
        <f t="shared" ref="AI189" si="121">IF(ISERROR(AH189/J189),0,AH189/J189)</f>
        <v>0</v>
      </c>
      <c r="AJ189" s="34">
        <f>IF(ISERROR(AH189/$AH$191),"-",AH189/$AH$191)</f>
        <v>1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18414107000</v>
      </c>
      <c r="K190" s="147">
        <f>SUM(K189:K189)</f>
        <v>18414107000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9207053500</v>
      </c>
      <c r="T190" s="147">
        <f>SUM(R189:R189)</f>
        <v>0</v>
      </c>
      <c r="U190" s="147">
        <f t="shared" si="122"/>
        <v>9207053500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9207053500</v>
      </c>
      <c r="AI190" s="151">
        <f>IF(ISERROR(AH190/J190),0,AH190/J190)</f>
        <v>0.5</v>
      </c>
      <c r="AJ190" s="151">
        <f>IF(ISERROR(AH190/$AH$191),0,AH190/$AH$191)</f>
        <v>1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24-02-001 "Programa de Apoyo al Desarrollo Biopsicosocial - Ministerio de  Salud"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18414107000</v>
      </c>
      <c r="K191" s="155">
        <f>+K19+K31+K43+K55+K67+K79+K91+K103+K115+K127+K139+K151+K187+K163+K175+K190</f>
        <v>18414107000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9207053500</v>
      </c>
      <c r="T191" s="155">
        <f t="shared" si="123"/>
        <v>0</v>
      </c>
      <c r="U191" s="155">
        <f t="shared" si="123"/>
        <v>9207053500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9207053500</v>
      </c>
      <c r="AI191" s="159">
        <f>IF(ISERROR(AH191/J191),0,AH191/J191)</f>
        <v>0.5</v>
      </c>
      <c r="AJ191" s="159">
        <f>IF(ISERROR(AH191/$AH$191),0,AH191/$AH$191)</f>
        <v>1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</mergeCells>
  <dataValidations count="11"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ecimal" allowBlank="1" showInputMessage="1" showErrorMessage="1" errorTitle="Sólo números" error="Sólo ingresar números sin letras_x000a_" sqref="M117 R189:S189 M153:N162 M9:N18 M129:N138 M81:N90 R33:T42 M69:N78 M93:N102 M141:N150 M165:N174 R45:T54 AD45:AF54 Z45:AB54 V45:X54 M105 M45:N54 AD33:AF42 Z33:AB42 V33:X42 R21:T30 M33:N42 Z21:AB30 AD21:AF30 V9:X18 R9:T18 V21:X30 M21:N30 AD9:AF18 Z9:AB18 R57:T66 M57:M58 Z57:AB66 V57:X66 R69:T78 AD69:AF78 Z69:AB78 V69:X78 R81:T90 AD81:AF90 Z81:AB90 V81:X90 R93:T102 AD93:AF102 Z93:AB102 V93:X102 R105:T114 AD57:AF66 Z105:AB114 V105:X114 R117:T126 AD105:AF114 Z117:AB126 AD117:AF126 R129:T138 AD129:AF138 Z129:AB138 V129:X138 R141:T150 AD141:AF150 Z141:AB150 V141:X150 R153:T162 AD153:AF162 Z153:AB162 V153:X162 R165:T174 AD165:AF174 Z165:AB174 V165:X174 R177:T186 AD177:AF186 Z177:AB186 V177:X186 M177:N186 V117:X126 Z189:AB189 V189:X189 M118:N126 M189 M106:N114 M59:N66 AD189:AF189">
      <formula1>-100000000</formula1>
      <formula2>10000000000</formula2>
    </dataValidation>
    <dataValidation type="textLength" operator="lessThanOrEqual" allowBlank="1" showInputMessage="1" showErrorMessage="1" sqref="K105:K114 K69:K78 K21:K30 K9:K18 K189 K45:K54 K57:K66 K81:K90 K153:K162 K117:K126 K165:K174 K33:K42 K93:K102 K129:K138 K177:K186 K141:K150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08:I114 H48:I54 H45:I46 H180:I186 H177:I178 H36:I42 H33:I34 H132:I138 H129:I130 H24:I30 H21:I22 H118:I118 H12:I18 H106:I106 H168:H169 H60:I66 H120:I126 H171:H174 H72:I78 H69:I70 H153:I154 H165:I166 H84:I90 H81:I82 H144:I150 H141:I142 H96:I102 H93:I94 H156:I162 I168:I174 H10:I10">
      <formula1>42005</formula1>
    </dataValidation>
    <dataValidation type="date" operator="greaterThan" allowBlank="1" showInputMessage="1" showErrorMessage="1" errorTitle="SÓLO FECHAS" error="Las fechas corresponden a las del Año 2013" sqref="H107:I107 H47:I47 H179:I179 H35:I35 H131:I131 H23:I23 H155:I155 H11:I11 H59:I59 H119:I119 H71:I71 H167:I167 H83:I83 H143:I143 H95:I95">
      <formula1>42005</formula1>
    </dataValidation>
    <dataValidation type="textLength" operator="lessThanOrEqual" allowBlank="1" showInputMessage="1" showErrorMessage="1" errorTitle="MÁXIMO DE CARACTERES SOBREPASADO" error="Sólo 255 caracteres por celdas" sqref="E9:G18 P45:Q54 L45:L54 E45:G54 P33:Q42 L33:L42 E33:G42 P21:Q30 L21:L30 E21:G30 P9:Q18 L9:L18 N57:N58 C59:C66 E189:G189 P69:Q78 L69:L78 E69:G78 P81:Q90 L81:L90 E81:G90 P93:Q102 L93:L102 E93:G102 P105:Q114 N189 P189:Q189 L118:L126 Q129 C118:C126 C9:C18 L129:L138 E129:G138 P141:Q150 L141:L150 E141:G150 P153:Q162 L153:L162 E153:G162 P165:Q174 L165:L174 E165:G174 P177:Q186 L177:L186 E177:G186 E57:G66 E117:G126 P57:Q66 C153:C162 C165:C174 C177:C186 C141:C150 C129:C138 N117 N105 C93:C102 C81:C90 C69:C78 C106:C114 C45:C54 C33:C42 C21:C30 P130:Q138 P117:Q126 L106:L114 L59:L66 E105:G114">
      <formula1>255</formula1>
    </dataValidation>
    <dataValidation type="date" operator="greaterThan" allowBlank="1" showInputMessage="1" showErrorMessage="1" errorTitle="Error en Ingresos de Fechas" error="La fecha debe corresponder al Año 2014." sqref="D9:D18 D21:D30 D33:D42 D45:D54 D106:D114 D69:D78 D81:D90 D93:D102 D118:D126 D129:D138 D141:D150 D153:D162 D165:D174 D177:D186 D59:D66">
      <formula1>41275</formula1>
    </dataValidation>
    <dataValidation allowBlank="1" showInputMessage="1" showErrorMessage="1" errorTitle="Sólo números" error="Sólo ingresar números sin letras_x000a_" sqref="O8:O18 O20:O30 O32:O42 O44:O54 O104:O114 O68:O78 O80:O90 O92:O102 O188:O189 P129 O128:O138 O140:O150 O152:O162 O164:O174 O176:O186 O116:O126 O56:O66"/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65" orientation="landscape" r:id="rId1"/>
  <ignoredErrors>
    <ignoredError sqref="A3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A24" sqref="A24:Y24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+'24-02-001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+'24-02-001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+'24-02-001 Ind. Proy'!A5:U5</f>
        <v>24-02-001 "Programa de Apoyo al Desarrollo Biopsicosocial - Ministerio de  Salud"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+'24-02-001 Ind. Proy'!J19</f>
        <v>0</v>
      </c>
      <c r="C8" s="10">
        <f>+'24-02-001 Ind. Proy'!K19</f>
        <v>0</v>
      </c>
      <c r="D8" s="10">
        <f>+'24-02-001 Ind. Proy'!M19</f>
        <v>0</v>
      </c>
      <c r="E8" s="10">
        <f>+'24-02-001 Ind. Proy'!N19</f>
        <v>0</v>
      </c>
      <c r="F8" s="10">
        <f>+'24-02-001 Ind. Proy'!O19</f>
        <v>0</v>
      </c>
      <c r="G8" s="10">
        <f>+'24-02-001 Ind. Proy'!R19</f>
        <v>0</v>
      </c>
      <c r="H8" s="10">
        <f>+'24-02-001 Ind. Proy'!S19</f>
        <v>0</v>
      </c>
      <c r="I8" s="10">
        <f>+'24-02-001 Ind. Proy'!T19</f>
        <v>0</v>
      </c>
      <c r="J8" s="10">
        <f>+'24-02-001 Ind. Proy'!U19</f>
        <v>0</v>
      </c>
      <c r="K8" s="10">
        <f>+'24-02-001 Ind. Proy'!V19</f>
        <v>0</v>
      </c>
      <c r="L8" s="10">
        <f>+'24-02-001 Ind. Proy'!W19</f>
        <v>0</v>
      </c>
      <c r="M8" s="10">
        <f>+'24-02-001 Ind. Proy'!X19</f>
        <v>0</v>
      </c>
      <c r="N8" s="10">
        <f>+'24-02-001 Ind. Proy'!Y19</f>
        <v>0</v>
      </c>
      <c r="O8" s="10">
        <f>+'24-02-001 Ind. Proy'!Z19</f>
        <v>0</v>
      </c>
      <c r="P8" s="10">
        <f>+'24-02-001 Ind. Proy'!AA19</f>
        <v>0</v>
      </c>
      <c r="Q8" s="10">
        <f>+'24-02-001 Ind. Proy'!AB19</f>
        <v>0</v>
      </c>
      <c r="R8" s="10">
        <f>+'24-02-001 Ind. Proy'!AC19</f>
        <v>0</v>
      </c>
      <c r="S8" s="10">
        <f>+'24-02-001 Ind. Proy'!AD19</f>
        <v>0</v>
      </c>
      <c r="T8" s="10">
        <f>+'24-02-001 Ind. Proy'!AE19</f>
        <v>0</v>
      </c>
      <c r="U8" s="10">
        <f>+'24-02-001 Ind. Proy'!AF19</f>
        <v>0</v>
      </c>
      <c r="V8" s="10">
        <f>+'24-02-001 Ind. Proy'!AG19</f>
        <v>0</v>
      </c>
      <c r="W8" s="10">
        <f>+'24-02-001 Ind. Proy'!AH19</f>
        <v>0</v>
      </c>
      <c r="X8" s="49">
        <f>+'24-02-001 Ind. Proy'!AI19</f>
        <v>0</v>
      </c>
      <c r="Y8" s="49">
        <f>+'24-02-001 Ind. Proy'!AJ19</f>
        <v>0</v>
      </c>
    </row>
    <row r="9" spans="1:25" s="45" customFormat="1" ht="24.75" customHeight="1">
      <c r="A9" s="48" t="s">
        <v>44</v>
      </c>
      <c r="B9" s="10">
        <f>+'24-02-001 Ind. Proy'!J31</f>
        <v>0</v>
      </c>
      <c r="C9" s="10">
        <f>+'24-02-001 Ind. Proy'!K31</f>
        <v>0</v>
      </c>
      <c r="D9" s="10">
        <f>+'24-02-001 Ind. Proy'!M31</f>
        <v>0</v>
      </c>
      <c r="E9" s="10">
        <f>+'24-02-001 Ind. Proy'!N31</f>
        <v>0</v>
      </c>
      <c r="F9" s="10">
        <f>+'24-02-001 Ind. Proy'!O31</f>
        <v>0</v>
      </c>
      <c r="G9" s="10">
        <f>+'24-02-001 Ind. Proy'!R31</f>
        <v>0</v>
      </c>
      <c r="H9" s="10">
        <f>+'24-02-001 Ind. Proy'!S31</f>
        <v>0</v>
      </c>
      <c r="I9" s="10">
        <f>+'24-02-001 Ind. Proy'!T31</f>
        <v>0</v>
      </c>
      <c r="J9" s="10">
        <f>+'24-02-001 Ind. Proy'!U31</f>
        <v>0</v>
      </c>
      <c r="K9" s="10">
        <f>+'24-02-001 Ind. Proy'!V31</f>
        <v>0</v>
      </c>
      <c r="L9" s="10">
        <f>+'24-02-001 Ind. Proy'!W31</f>
        <v>0</v>
      </c>
      <c r="M9" s="10">
        <f>+'24-02-001 Ind. Proy'!X31</f>
        <v>0</v>
      </c>
      <c r="N9" s="10">
        <f>+'24-02-001 Ind. Proy'!Y31</f>
        <v>0</v>
      </c>
      <c r="O9" s="10">
        <f>+'24-02-001 Ind. Proy'!Z31</f>
        <v>0</v>
      </c>
      <c r="P9" s="10">
        <f>+'24-02-001 Ind. Proy'!AA31</f>
        <v>0</v>
      </c>
      <c r="Q9" s="10">
        <f>+'24-02-001 Ind. Proy'!AB31</f>
        <v>0</v>
      </c>
      <c r="R9" s="10">
        <f>+'24-02-001 Ind. Proy'!AC31</f>
        <v>0</v>
      </c>
      <c r="S9" s="10">
        <f>+'24-02-001 Ind. Proy'!AD31</f>
        <v>0</v>
      </c>
      <c r="T9" s="10">
        <f>+'24-02-001 Ind. Proy'!AE31</f>
        <v>0</v>
      </c>
      <c r="U9" s="10">
        <f>+'24-02-001 Ind. Proy'!AF31</f>
        <v>0</v>
      </c>
      <c r="V9" s="10">
        <f>+'24-02-001 Ind. Proy'!AG31</f>
        <v>0</v>
      </c>
      <c r="W9" s="10">
        <f>+'24-02-001 Ind. Proy'!AH31</f>
        <v>0</v>
      </c>
      <c r="X9" s="49">
        <f>+'24-02-001 Ind. Proy'!AI31</f>
        <v>0</v>
      </c>
      <c r="Y9" s="49">
        <f>+'24-02-001 Ind. Proy'!AJ31</f>
        <v>0</v>
      </c>
    </row>
    <row r="10" spans="1:25" s="45" customFormat="1" ht="24.75" customHeight="1">
      <c r="A10" s="48" t="s">
        <v>46</v>
      </c>
      <c r="B10" s="10">
        <f>+'24-02-001 Ind. Proy'!J43</f>
        <v>0</v>
      </c>
      <c r="C10" s="10">
        <f>+'24-02-001 Ind. Proy'!K43</f>
        <v>0</v>
      </c>
      <c r="D10" s="10">
        <f>+'24-02-001 Ind. Proy'!M43</f>
        <v>0</v>
      </c>
      <c r="E10" s="10">
        <f>+'24-02-001 Ind. Proy'!N43</f>
        <v>0</v>
      </c>
      <c r="F10" s="10">
        <f>+'24-02-001 Ind. Proy'!O43</f>
        <v>0</v>
      </c>
      <c r="G10" s="10">
        <f>+'24-02-001 Ind. Proy'!R43</f>
        <v>0</v>
      </c>
      <c r="H10" s="10">
        <f>+'24-02-001 Ind. Proy'!S43</f>
        <v>0</v>
      </c>
      <c r="I10" s="10">
        <f>+'24-02-001 Ind. Proy'!T43</f>
        <v>0</v>
      </c>
      <c r="J10" s="10">
        <f>+'24-02-001 Ind. Proy'!U43</f>
        <v>0</v>
      </c>
      <c r="K10" s="10">
        <f>+'24-02-001 Ind. Proy'!V43</f>
        <v>0</v>
      </c>
      <c r="L10" s="10">
        <f>+'24-02-001 Ind. Proy'!W43</f>
        <v>0</v>
      </c>
      <c r="M10" s="10">
        <f>+'24-02-001 Ind. Proy'!X43</f>
        <v>0</v>
      </c>
      <c r="N10" s="10">
        <f>+'24-02-001 Ind. Proy'!Y43</f>
        <v>0</v>
      </c>
      <c r="O10" s="10">
        <f>+'24-02-001 Ind. Proy'!Z43</f>
        <v>0</v>
      </c>
      <c r="P10" s="10">
        <f>+'24-02-001 Ind. Proy'!AA43</f>
        <v>0</v>
      </c>
      <c r="Q10" s="10">
        <f>+'24-02-001 Ind. Proy'!AB43</f>
        <v>0</v>
      </c>
      <c r="R10" s="10">
        <f>+'24-02-001 Ind. Proy'!AC43</f>
        <v>0</v>
      </c>
      <c r="S10" s="10">
        <f>+'24-02-001 Ind. Proy'!AD43</f>
        <v>0</v>
      </c>
      <c r="T10" s="10">
        <f>+'24-02-001 Ind. Proy'!AE43</f>
        <v>0</v>
      </c>
      <c r="U10" s="10">
        <f>+'24-02-001 Ind. Proy'!AF43</f>
        <v>0</v>
      </c>
      <c r="V10" s="10">
        <f>+'24-02-001 Ind. Proy'!AG43</f>
        <v>0</v>
      </c>
      <c r="W10" s="10">
        <f>+'24-02-001 Ind. Proy'!AH43</f>
        <v>0</v>
      </c>
      <c r="X10" s="49">
        <f>+'24-02-001 Ind. Proy'!AI43</f>
        <v>0</v>
      </c>
      <c r="Y10" s="49">
        <f>+'24-02-001 Ind. Proy'!AJ43</f>
        <v>0</v>
      </c>
    </row>
    <row r="11" spans="1:25" s="45" customFormat="1" ht="24.75" customHeight="1">
      <c r="A11" s="48" t="s">
        <v>48</v>
      </c>
      <c r="B11" s="10">
        <f>+'24-02-001 Ind. Proy'!J55</f>
        <v>0</v>
      </c>
      <c r="C11" s="10">
        <f>+'24-02-001 Ind. Proy'!K55</f>
        <v>0</v>
      </c>
      <c r="D11" s="10">
        <f>+'24-02-001 Ind. Proy'!M55</f>
        <v>0</v>
      </c>
      <c r="E11" s="10">
        <f>+'24-02-001 Ind. Proy'!N55</f>
        <v>0</v>
      </c>
      <c r="F11" s="10">
        <f>+'24-02-001 Ind. Proy'!O55</f>
        <v>0</v>
      </c>
      <c r="G11" s="10">
        <f>+'24-02-001 Ind. Proy'!R55</f>
        <v>0</v>
      </c>
      <c r="H11" s="10">
        <f>+'24-02-001 Ind. Proy'!S55</f>
        <v>0</v>
      </c>
      <c r="I11" s="10">
        <f>+'24-02-001 Ind. Proy'!T55</f>
        <v>0</v>
      </c>
      <c r="J11" s="10">
        <f>+'24-02-001 Ind. Proy'!U55</f>
        <v>0</v>
      </c>
      <c r="K11" s="10">
        <f>+'24-02-001 Ind. Proy'!V55</f>
        <v>0</v>
      </c>
      <c r="L11" s="10">
        <f>+'24-02-001 Ind. Proy'!W55</f>
        <v>0</v>
      </c>
      <c r="M11" s="10">
        <f>+'24-02-001 Ind. Proy'!X55</f>
        <v>0</v>
      </c>
      <c r="N11" s="10">
        <f>+'24-02-001 Ind. Proy'!Y55</f>
        <v>0</v>
      </c>
      <c r="O11" s="10">
        <f>+'24-02-001 Ind. Proy'!Z55</f>
        <v>0</v>
      </c>
      <c r="P11" s="10">
        <f>+'24-02-001 Ind. Proy'!AA55</f>
        <v>0</v>
      </c>
      <c r="Q11" s="10">
        <f>+'24-02-001 Ind. Proy'!AB55</f>
        <v>0</v>
      </c>
      <c r="R11" s="10">
        <f>+'24-02-001 Ind. Proy'!AC55</f>
        <v>0</v>
      </c>
      <c r="S11" s="10">
        <f>+'24-02-001 Ind. Proy'!AD55</f>
        <v>0</v>
      </c>
      <c r="T11" s="10">
        <f>+'24-02-001 Ind. Proy'!AE55</f>
        <v>0</v>
      </c>
      <c r="U11" s="10">
        <f>+'24-02-001 Ind. Proy'!AF55</f>
        <v>0</v>
      </c>
      <c r="V11" s="10">
        <f>+'24-02-001 Ind. Proy'!AG55</f>
        <v>0</v>
      </c>
      <c r="W11" s="10">
        <f>+'24-02-001 Ind. Proy'!AH55</f>
        <v>0</v>
      </c>
      <c r="X11" s="49">
        <f>+'24-02-001 Ind. Proy'!AI55</f>
        <v>0</v>
      </c>
      <c r="Y11" s="49">
        <f>+'24-02-001 Ind. Proy'!AJ55</f>
        <v>0</v>
      </c>
    </row>
    <row r="12" spans="1:25" s="45" customFormat="1" ht="24.75" customHeight="1">
      <c r="A12" s="48" t="s">
        <v>50</v>
      </c>
      <c r="B12" s="10">
        <f>+'24-02-001 Ind. Proy'!J67</f>
        <v>0</v>
      </c>
      <c r="C12" s="10">
        <f>+'24-02-001 Ind. Proy'!K67</f>
        <v>0</v>
      </c>
      <c r="D12" s="10">
        <f>+'24-02-001 Ind. Proy'!M67</f>
        <v>0</v>
      </c>
      <c r="E12" s="10">
        <f>+'24-02-001 Ind. Proy'!N67</f>
        <v>0</v>
      </c>
      <c r="F12" s="10">
        <f>+'24-02-001 Ind. Proy'!O67</f>
        <v>0</v>
      </c>
      <c r="G12" s="10">
        <f>+'24-02-001 Ind. Proy'!R67</f>
        <v>0</v>
      </c>
      <c r="H12" s="10">
        <f>+'24-02-001 Ind. Proy'!S67</f>
        <v>0</v>
      </c>
      <c r="I12" s="10">
        <f>+'24-02-001 Ind. Proy'!T67</f>
        <v>0</v>
      </c>
      <c r="J12" s="10">
        <f>+'24-02-001 Ind. Proy'!U67</f>
        <v>0</v>
      </c>
      <c r="K12" s="10">
        <f>+'24-02-001 Ind. Proy'!V67</f>
        <v>0</v>
      </c>
      <c r="L12" s="10">
        <f>+'24-02-001 Ind. Proy'!W67</f>
        <v>0</v>
      </c>
      <c r="M12" s="10">
        <f>+'24-02-001 Ind. Proy'!X67</f>
        <v>0</v>
      </c>
      <c r="N12" s="10">
        <f>+'24-02-001 Ind. Proy'!Y67</f>
        <v>0</v>
      </c>
      <c r="O12" s="10">
        <f>+'24-02-001 Ind. Proy'!Z67</f>
        <v>0</v>
      </c>
      <c r="P12" s="10">
        <f>+'24-02-001 Ind. Proy'!AA67</f>
        <v>0</v>
      </c>
      <c r="Q12" s="10">
        <f>+'24-02-001 Ind. Proy'!AB67</f>
        <v>0</v>
      </c>
      <c r="R12" s="10">
        <f>+'24-02-001 Ind. Proy'!AC67</f>
        <v>0</v>
      </c>
      <c r="S12" s="10">
        <f>+'24-02-001 Ind. Proy'!AD67</f>
        <v>0</v>
      </c>
      <c r="T12" s="10">
        <f>+'24-02-001 Ind. Proy'!AE67</f>
        <v>0</v>
      </c>
      <c r="U12" s="10">
        <f>+'24-02-001 Ind. Proy'!AF67</f>
        <v>0</v>
      </c>
      <c r="V12" s="10">
        <f>+'24-02-001 Ind. Proy'!AG67</f>
        <v>0</v>
      </c>
      <c r="W12" s="10">
        <f>+'24-02-001 Ind. Proy'!AH67</f>
        <v>0</v>
      </c>
      <c r="X12" s="49">
        <f>+'24-02-001 Ind. Proy'!AI67</f>
        <v>0</v>
      </c>
      <c r="Y12" s="49">
        <f>+'24-02-001 Ind. Proy'!AJ67</f>
        <v>0</v>
      </c>
    </row>
    <row r="13" spans="1:25" s="45" customFormat="1" ht="24.75" customHeight="1">
      <c r="A13" s="48" t="s">
        <v>52</v>
      </c>
      <c r="B13" s="10">
        <f>+'24-02-001 Ind. Proy'!J79</f>
        <v>0</v>
      </c>
      <c r="C13" s="10">
        <f>+'24-02-001 Ind. Proy'!K79</f>
        <v>0</v>
      </c>
      <c r="D13" s="10">
        <f>+'24-02-001 Ind. Proy'!M79</f>
        <v>0</v>
      </c>
      <c r="E13" s="10">
        <f>+'24-02-001 Ind. Proy'!N79</f>
        <v>0</v>
      </c>
      <c r="F13" s="10">
        <f>+'24-02-001 Ind. Proy'!O79</f>
        <v>0</v>
      </c>
      <c r="G13" s="10">
        <f>+'24-02-001 Ind. Proy'!R79</f>
        <v>0</v>
      </c>
      <c r="H13" s="10">
        <f>+'24-02-001 Ind. Proy'!S79</f>
        <v>0</v>
      </c>
      <c r="I13" s="10">
        <f>+'24-02-001 Ind. Proy'!T79</f>
        <v>0</v>
      </c>
      <c r="J13" s="10">
        <f>+'24-02-001 Ind. Proy'!U79</f>
        <v>0</v>
      </c>
      <c r="K13" s="10">
        <f>+'24-02-001 Ind. Proy'!V79</f>
        <v>0</v>
      </c>
      <c r="L13" s="10">
        <f>+'24-02-001 Ind. Proy'!W79</f>
        <v>0</v>
      </c>
      <c r="M13" s="10">
        <f>+'24-02-001 Ind. Proy'!X79</f>
        <v>0</v>
      </c>
      <c r="N13" s="10">
        <f>+'24-02-001 Ind. Proy'!Y79</f>
        <v>0</v>
      </c>
      <c r="O13" s="10">
        <f>+'24-02-001 Ind. Proy'!Z79</f>
        <v>0</v>
      </c>
      <c r="P13" s="10">
        <f>+'24-02-001 Ind. Proy'!AA79</f>
        <v>0</v>
      </c>
      <c r="Q13" s="10">
        <f>+'24-02-001 Ind. Proy'!AB79</f>
        <v>0</v>
      </c>
      <c r="R13" s="10">
        <f>+'24-02-001 Ind. Proy'!AC79</f>
        <v>0</v>
      </c>
      <c r="S13" s="10">
        <f>+'24-02-001 Ind. Proy'!AD79</f>
        <v>0</v>
      </c>
      <c r="T13" s="10">
        <f>+'24-02-001 Ind. Proy'!AE79</f>
        <v>0</v>
      </c>
      <c r="U13" s="10">
        <f>+'24-02-001 Ind. Proy'!AF79</f>
        <v>0</v>
      </c>
      <c r="V13" s="10">
        <f>+'24-02-001 Ind. Proy'!AG79</f>
        <v>0</v>
      </c>
      <c r="W13" s="10">
        <f>+'24-02-001 Ind. Proy'!AH79</f>
        <v>0</v>
      </c>
      <c r="X13" s="49">
        <f>+'24-02-001 Ind. Proy'!AI79</f>
        <v>0</v>
      </c>
      <c r="Y13" s="49">
        <f>+'24-02-001 Ind. Proy'!AJ79</f>
        <v>0</v>
      </c>
    </row>
    <row r="14" spans="1:25" s="45" customFormat="1" ht="24.75" customHeight="1">
      <c r="A14" s="48" t="s">
        <v>54</v>
      </c>
      <c r="B14" s="10">
        <f>+'24-02-001 Ind. Proy'!J91</f>
        <v>0</v>
      </c>
      <c r="C14" s="10">
        <f>+'24-02-001 Ind. Proy'!K91</f>
        <v>0</v>
      </c>
      <c r="D14" s="10">
        <f>+'24-02-001 Ind. Proy'!M91</f>
        <v>0</v>
      </c>
      <c r="E14" s="10">
        <f>+'24-02-001 Ind. Proy'!N91</f>
        <v>0</v>
      </c>
      <c r="F14" s="10">
        <f>+'24-02-001 Ind. Proy'!O91</f>
        <v>0</v>
      </c>
      <c r="G14" s="10">
        <f>+'24-02-001 Ind. Proy'!R91</f>
        <v>0</v>
      </c>
      <c r="H14" s="10">
        <f>+'24-02-001 Ind. Proy'!S91</f>
        <v>0</v>
      </c>
      <c r="I14" s="10">
        <f>+'24-02-001 Ind. Proy'!T91</f>
        <v>0</v>
      </c>
      <c r="J14" s="10">
        <f>+'24-02-001 Ind. Proy'!U91</f>
        <v>0</v>
      </c>
      <c r="K14" s="10">
        <f>+'24-02-001 Ind. Proy'!V91</f>
        <v>0</v>
      </c>
      <c r="L14" s="10">
        <f>+'24-02-001 Ind. Proy'!W91</f>
        <v>0</v>
      </c>
      <c r="M14" s="10">
        <f>+'24-02-001 Ind. Proy'!X91</f>
        <v>0</v>
      </c>
      <c r="N14" s="10">
        <f>+'24-02-001 Ind. Proy'!Y91</f>
        <v>0</v>
      </c>
      <c r="O14" s="10">
        <f>+'24-02-001 Ind. Proy'!Z91</f>
        <v>0</v>
      </c>
      <c r="P14" s="10">
        <f>+'24-02-001 Ind. Proy'!AA91</f>
        <v>0</v>
      </c>
      <c r="Q14" s="10">
        <f>+'24-02-001 Ind. Proy'!AB91</f>
        <v>0</v>
      </c>
      <c r="R14" s="10">
        <f>+'24-02-001 Ind. Proy'!AC91</f>
        <v>0</v>
      </c>
      <c r="S14" s="10">
        <f>+'24-02-001 Ind. Proy'!AD91</f>
        <v>0</v>
      </c>
      <c r="T14" s="10">
        <f>+'24-02-001 Ind. Proy'!AE91</f>
        <v>0</v>
      </c>
      <c r="U14" s="10">
        <f>+'24-02-001 Ind. Proy'!AF91</f>
        <v>0</v>
      </c>
      <c r="V14" s="10">
        <f>+'24-02-001 Ind. Proy'!AG91</f>
        <v>0</v>
      </c>
      <c r="W14" s="10">
        <f>+'24-02-001 Ind. Proy'!AH91</f>
        <v>0</v>
      </c>
      <c r="X14" s="49">
        <f>+'24-02-001 Ind. Proy'!AI91</f>
        <v>0</v>
      </c>
      <c r="Y14" s="49">
        <f>+'24-02-001 Ind. Proy'!AJ91</f>
        <v>0</v>
      </c>
    </row>
    <row r="15" spans="1:25" s="45" customFormat="1" ht="24.75" customHeight="1">
      <c r="A15" s="48" t="s">
        <v>56</v>
      </c>
      <c r="B15" s="10">
        <f>+'24-02-001 Ind. Proy'!J103</f>
        <v>0</v>
      </c>
      <c r="C15" s="10">
        <f>+'24-02-001 Ind. Proy'!K103</f>
        <v>0</v>
      </c>
      <c r="D15" s="10">
        <f>+'24-02-001 Ind. Proy'!M103</f>
        <v>0</v>
      </c>
      <c r="E15" s="10">
        <f>+'24-02-001 Ind. Proy'!N103</f>
        <v>0</v>
      </c>
      <c r="F15" s="10">
        <f>+'24-02-001 Ind. Proy'!O103</f>
        <v>0</v>
      </c>
      <c r="G15" s="10">
        <f>+'24-02-001 Ind. Proy'!R103</f>
        <v>0</v>
      </c>
      <c r="H15" s="10">
        <f>+'24-02-001 Ind. Proy'!S103</f>
        <v>0</v>
      </c>
      <c r="I15" s="10">
        <f>+'24-02-001 Ind. Proy'!T103</f>
        <v>0</v>
      </c>
      <c r="J15" s="10">
        <f>+'24-02-001 Ind. Proy'!U103</f>
        <v>0</v>
      </c>
      <c r="K15" s="10">
        <f>+'24-02-001 Ind. Proy'!V103</f>
        <v>0</v>
      </c>
      <c r="L15" s="10">
        <f>+'24-02-001 Ind. Proy'!W103</f>
        <v>0</v>
      </c>
      <c r="M15" s="10">
        <f>+'24-02-001 Ind. Proy'!X103</f>
        <v>0</v>
      </c>
      <c r="N15" s="10">
        <f>+'24-02-001 Ind. Proy'!Y103</f>
        <v>0</v>
      </c>
      <c r="O15" s="10">
        <f>+'24-02-001 Ind. Proy'!Z103</f>
        <v>0</v>
      </c>
      <c r="P15" s="10">
        <f>+'24-02-001 Ind. Proy'!AA103</f>
        <v>0</v>
      </c>
      <c r="Q15" s="10">
        <f>+'24-02-001 Ind. Proy'!AB103</f>
        <v>0</v>
      </c>
      <c r="R15" s="10">
        <f>+'24-02-001 Ind. Proy'!AC103</f>
        <v>0</v>
      </c>
      <c r="S15" s="10">
        <f>+'24-02-001 Ind. Proy'!AD103</f>
        <v>0</v>
      </c>
      <c r="T15" s="10">
        <f>+'24-02-001 Ind. Proy'!AE103</f>
        <v>0</v>
      </c>
      <c r="U15" s="10">
        <f>+'24-02-001 Ind. Proy'!AF103</f>
        <v>0</v>
      </c>
      <c r="V15" s="10">
        <f>+'24-02-001 Ind. Proy'!AG103</f>
        <v>0</v>
      </c>
      <c r="W15" s="10">
        <f>+'24-02-001 Ind. Proy'!AH103</f>
        <v>0</v>
      </c>
      <c r="X15" s="49">
        <f>+'24-02-001 Ind. Proy'!AI103</f>
        <v>0</v>
      </c>
      <c r="Y15" s="49">
        <f>+'24-02-001 Ind. Proy'!AJ103</f>
        <v>0</v>
      </c>
    </row>
    <row r="16" spans="1:25" s="45" customFormat="1" ht="24.75" customHeight="1">
      <c r="A16" s="48" t="s">
        <v>58</v>
      </c>
      <c r="B16" s="10">
        <f>+'24-02-001 Ind. Proy'!J115</f>
        <v>0</v>
      </c>
      <c r="C16" s="10">
        <f>+'24-02-001 Ind. Proy'!K115</f>
        <v>0</v>
      </c>
      <c r="D16" s="10">
        <f>+'24-02-001 Ind. Proy'!M115</f>
        <v>0</v>
      </c>
      <c r="E16" s="10">
        <f>+'24-02-001 Ind. Proy'!N115</f>
        <v>0</v>
      </c>
      <c r="F16" s="10">
        <f>+'24-02-001 Ind. Proy'!O115</f>
        <v>0</v>
      </c>
      <c r="G16" s="10">
        <f>+'24-02-001 Ind. Proy'!R115</f>
        <v>0</v>
      </c>
      <c r="H16" s="10">
        <f>+'24-02-001 Ind. Proy'!S115</f>
        <v>0</v>
      </c>
      <c r="I16" s="10">
        <f>+'24-02-001 Ind. Proy'!T115</f>
        <v>0</v>
      </c>
      <c r="J16" s="10">
        <f>+'24-02-001 Ind. Proy'!U115</f>
        <v>0</v>
      </c>
      <c r="K16" s="10">
        <f>+'24-02-001 Ind. Proy'!V115</f>
        <v>0</v>
      </c>
      <c r="L16" s="10">
        <f>+'24-02-001 Ind. Proy'!W115</f>
        <v>0</v>
      </c>
      <c r="M16" s="10">
        <f>+'24-02-001 Ind. Proy'!X115</f>
        <v>0</v>
      </c>
      <c r="N16" s="10">
        <f>+'24-02-001 Ind. Proy'!Y115</f>
        <v>0</v>
      </c>
      <c r="O16" s="10">
        <f>+'24-02-001 Ind. Proy'!Z115</f>
        <v>0</v>
      </c>
      <c r="P16" s="10">
        <f>+'24-02-001 Ind. Proy'!AA115</f>
        <v>0</v>
      </c>
      <c r="Q16" s="10">
        <f>+'24-02-001 Ind. Proy'!AB115</f>
        <v>0</v>
      </c>
      <c r="R16" s="10">
        <f>+'24-02-001 Ind. Proy'!AC115</f>
        <v>0</v>
      </c>
      <c r="S16" s="10">
        <f>+'24-02-001 Ind. Proy'!AD115</f>
        <v>0</v>
      </c>
      <c r="T16" s="10">
        <f>+'24-02-001 Ind. Proy'!AE115</f>
        <v>0</v>
      </c>
      <c r="U16" s="10">
        <f>+'24-02-001 Ind. Proy'!AF115</f>
        <v>0</v>
      </c>
      <c r="V16" s="10">
        <f>+'24-02-001 Ind. Proy'!AG115</f>
        <v>0</v>
      </c>
      <c r="W16" s="10">
        <f>+'24-02-001 Ind. Proy'!AH115</f>
        <v>0</v>
      </c>
      <c r="X16" s="49">
        <f>+'24-02-001 Ind. Proy'!AI115</f>
        <v>0</v>
      </c>
      <c r="Y16" s="49">
        <f>+'24-02-001 Ind. Proy'!AJ115</f>
        <v>0</v>
      </c>
    </row>
    <row r="17" spans="1:25" s="45" customFormat="1" ht="24.75" customHeight="1">
      <c r="A17" s="48" t="s">
        <v>60</v>
      </c>
      <c r="B17" s="10">
        <f>+'24-02-001 Ind. Proy'!J127</f>
        <v>0</v>
      </c>
      <c r="C17" s="10">
        <f>+'24-02-001 Ind. Proy'!K127</f>
        <v>0</v>
      </c>
      <c r="D17" s="10">
        <f>+'24-02-001 Ind. Proy'!M127</f>
        <v>0</v>
      </c>
      <c r="E17" s="10">
        <f>+'24-02-001 Ind. Proy'!N127</f>
        <v>0</v>
      </c>
      <c r="F17" s="10">
        <f>+'24-02-001 Ind. Proy'!O127</f>
        <v>0</v>
      </c>
      <c r="G17" s="10">
        <f>+'24-02-001 Ind. Proy'!R127</f>
        <v>0</v>
      </c>
      <c r="H17" s="10">
        <f>+'24-02-001 Ind. Proy'!S127</f>
        <v>0</v>
      </c>
      <c r="I17" s="10">
        <f>+'24-02-001 Ind. Proy'!T127</f>
        <v>0</v>
      </c>
      <c r="J17" s="10">
        <f>+'24-02-001 Ind. Proy'!U127</f>
        <v>0</v>
      </c>
      <c r="K17" s="10">
        <f>+'24-02-001 Ind. Proy'!V127</f>
        <v>0</v>
      </c>
      <c r="L17" s="10">
        <f>+'24-02-001 Ind. Proy'!W127</f>
        <v>0</v>
      </c>
      <c r="M17" s="10">
        <f>+'24-02-001 Ind. Proy'!X127</f>
        <v>0</v>
      </c>
      <c r="N17" s="10">
        <f>+'24-02-001 Ind. Proy'!Y127</f>
        <v>0</v>
      </c>
      <c r="O17" s="10">
        <f>+'24-02-001 Ind. Proy'!Z127</f>
        <v>0</v>
      </c>
      <c r="P17" s="10">
        <f>+'24-02-001 Ind. Proy'!AA127</f>
        <v>0</v>
      </c>
      <c r="Q17" s="10">
        <f>+'24-02-001 Ind. Proy'!AB127</f>
        <v>0</v>
      </c>
      <c r="R17" s="10">
        <f>+'24-02-001 Ind. Proy'!AC127</f>
        <v>0</v>
      </c>
      <c r="S17" s="10">
        <f>+'24-02-001 Ind. Proy'!AD127</f>
        <v>0</v>
      </c>
      <c r="T17" s="10">
        <f>+'24-02-001 Ind. Proy'!AE127</f>
        <v>0</v>
      </c>
      <c r="U17" s="10">
        <f>+'24-02-001 Ind. Proy'!AF127</f>
        <v>0</v>
      </c>
      <c r="V17" s="10">
        <f>+'24-02-001 Ind. Proy'!AG127</f>
        <v>0</v>
      </c>
      <c r="W17" s="10">
        <f>+'24-02-001 Ind. Proy'!AH127</f>
        <v>0</v>
      </c>
      <c r="X17" s="49" t="e">
        <f>+'24-02-001 Ind. Proy'!#REF!</f>
        <v>#REF!</v>
      </c>
      <c r="Y17" s="49">
        <f>+'24-02-001 Ind. Proy'!AJ116</f>
        <v>0</v>
      </c>
    </row>
    <row r="18" spans="1:25" s="45" customFormat="1" ht="24.75" customHeight="1">
      <c r="A18" s="48" t="s">
        <v>62</v>
      </c>
      <c r="B18" s="10">
        <f>+'24-02-001 Ind. Proy'!J139</f>
        <v>0</v>
      </c>
      <c r="C18" s="10">
        <f>+'24-02-001 Ind. Proy'!K139</f>
        <v>0</v>
      </c>
      <c r="D18" s="10">
        <f>+'24-02-001 Ind. Proy'!M139</f>
        <v>0</v>
      </c>
      <c r="E18" s="10">
        <f>+'24-02-001 Ind. Proy'!N139</f>
        <v>0</v>
      </c>
      <c r="F18" s="10">
        <f>+'24-02-001 Ind. Proy'!O139</f>
        <v>0</v>
      </c>
      <c r="G18" s="10">
        <f>+'24-02-001 Ind. Proy'!R139</f>
        <v>0</v>
      </c>
      <c r="H18" s="10">
        <f>+'24-02-001 Ind. Proy'!S139</f>
        <v>0</v>
      </c>
      <c r="I18" s="10">
        <f>+'24-02-001 Ind. Proy'!T139</f>
        <v>0</v>
      </c>
      <c r="J18" s="10">
        <f>+'24-02-001 Ind. Proy'!U139</f>
        <v>0</v>
      </c>
      <c r="K18" s="10">
        <f>+'24-02-001 Ind. Proy'!V139</f>
        <v>0</v>
      </c>
      <c r="L18" s="10">
        <f>+'24-02-001 Ind. Proy'!W139</f>
        <v>0</v>
      </c>
      <c r="M18" s="10">
        <f>+'24-02-001 Ind. Proy'!X139</f>
        <v>0</v>
      </c>
      <c r="N18" s="10">
        <f>+'24-02-001 Ind. Proy'!Y139</f>
        <v>0</v>
      </c>
      <c r="O18" s="10">
        <f>+'24-02-001 Ind. Proy'!Z139</f>
        <v>0</v>
      </c>
      <c r="P18" s="10">
        <f>+'24-02-001 Ind. Proy'!AA139</f>
        <v>0</v>
      </c>
      <c r="Q18" s="10">
        <f>+'24-02-001 Ind. Proy'!AB139</f>
        <v>0</v>
      </c>
      <c r="R18" s="10">
        <f>+'24-02-001 Ind. Proy'!AC139</f>
        <v>0</v>
      </c>
      <c r="S18" s="10">
        <f>+'24-02-001 Ind. Proy'!AD139</f>
        <v>0</v>
      </c>
      <c r="T18" s="10">
        <f>+'24-02-001 Ind. Proy'!AE139</f>
        <v>0</v>
      </c>
      <c r="U18" s="10">
        <f>+'24-02-001 Ind. Proy'!AF139</f>
        <v>0</v>
      </c>
      <c r="V18" s="10">
        <f>+'24-02-001 Ind. Proy'!AG139</f>
        <v>0</v>
      </c>
      <c r="W18" s="10">
        <f>+'24-02-001 Ind. Proy'!AH139</f>
        <v>0</v>
      </c>
      <c r="X18" s="49">
        <f>+'24-02-001 Ind. Proy'!AI139</f>
        <v>0</v>
      </c>
      <c r="Y18" s="49">
        <f>+'24-02-001 Ind. Proy'!AJ139</f>
        <v>0</v>
      </c>
    </row>
    <row r="19" spans="1:25" s="45" customFormat="1" ht="24.75" customHeight="1">
      <c r="A19" s="48" t="s">
        <v>64</v>
      </c>
      <c r="B19" s="10">
        <f>+'24-02-001 Ind. Proy'!J151</f>
        <v>0</v>
      </c>
      <c r="C19" s="10">
        <f>+'24-02-001 Ind. Proy'!K151</f>
        <v>0</v>
      </c>
      <c r="D19" s="10">
        <f>+'24-02-001 Ind. Proy'!M151</f>
        <v>0</v>
      </c>
      <c r="E19" s="10">
        <f>+'24-02-001 Ind. Proy'!N151</f>
        <v>0</v>
      </c>
      <c r="F19" s="10">
        <f>+'24-02-001 Ind. Proy'!O151</f>
        <v>0</v>
      </c>
      <c r="G19" s="10">
        <f>+'24-02-001 Ind. Proy'!R151</f>
        <v>0</v>
      </c>
      <c r="H19" s="10">
        <f>+'24-02-001 Ind. Proy'!S151</f>
        <v>0</v>
      </c>
      <c r="I19" s="10">
        <f>+'24-02-001 Ind. Proy'!T151</f>
        <v>0</v>
      </c>
      <c r="J19" s="10">
        <f>+'24-02-001 Ind. Proy'!U151</f>
        <v>0</v>
      </c>
      <c r="K19" s="10">
        <f>+'24-02-001 Ind. Proy'!V151</f>
        <v>0</v>
      </c>
      <c r="L19" s="10">
        <f>+'24-02-001 Ind. Proy'!W151</f>
        <v>0</v>
      </c>
      <c r="M19" s="10">
        <f>+'24-02-001 Ind. Proy'!X151</f>
        <v>0</v>
      </c>
      <c r="N19" s="10">
        <f>+'24-02-001 Ind. Proy'!Y151</f>
        <v>0</v>
      </c>
      <c r="O19" s="10">
        <f>+'24-02-001 Ind. Proy'!Z151</f>
        <v>0</v>
      </c>
      <c r="P19" s="10">
        <f>+'24-02-001 Ind. Proy'!AA151</f>
        <v>0</v>
      </c>
      <c r="Q19" s="10">
        <f>+'24-02-001 Ind. Proy'!AB151</f>
        <v>0</v>
      </c>
      <c r="R19" s="10">
        <f>+'24-02-001 Ind. Proy'!AC151</f>
        <v>0</v>
      </c>
      <c r="S19" s="10">
        <f>+'24-02-001 Ind. Proy'!AD151</f>
        <v>0</v>
      </c>
      <c r="T19" s="10">
        <f>+'24-02-001 Ind. Proy'!AE151</f>
        <v>0</v>
      </c>
      <c r="U19" s="10">
        <f>+'24-02-001 Ind. Proy'!AF151</f>
        <v>0</v>
      </c>
      <c r="V19" s="10">
        <f>+'24-02-001 Ind. Proy'!AG151</f>
        <v>0</v>
      </c>
      <c r="W19" s="10">
        <f>+'24-02-001 Ind. Proy'!AH151</f>
        <v>0</v>
      </c>
      <c r="X19" s="49">
        <f>+'24-02-001 Ind. Proy'!AI151</f>
        <v>0</v>
      </c>
      <c r="Y19" s="49">
        <f>+'24-02-001 Ind. Proy'!AJ151</f>
        <v>0</v>
      </c>
    </row>
    <row r="20" spans="1:25" s="45" customFormat="1" ht="24.75" customHeight="1">
      <c r="A20" s="50" t="s">
        <v>66</v>
      </c>
      <c r="B20" s="10">
        <f>+'24-02-001 Ind. Proy'!J163</f>
        <v>0</v>
      </c>
      <c r="C20" s="10">
        <f>+'24-02-001 Ind. Proy'!K163</f>
        <v>0</v>
      </c>
      <c r="D20" s="10">
        <f>+'24-02-001 Ind. Proy'!M163</f>
        <v>0</v>
      </c>
      <c r="E20" s="10">
        <f>+'24-02-001 Ind. Proy'!N163</f>
        <v>0</v>
      </c>
      <c r="F20" s="10">
        <f>+'24-02-001 Ind. Proy'!O163</f>
        <v>0</v>
      </c>
      <c r="G20" s="10">
        <f>+'24-02-001 Ind. Proy'!R163</f>
        <v>0</v>
      </c>
      <c r="H20" s="10">
        <f>+'24-02-001 Ind. Proy'!S163</f>
        <v>0</v>
      </c>
      <c r="I20" s="10">
        <f>+'24-02-001 Ind. Proy'!T163</f>
        <v>0</v>
      </c>
      <c r="J20" s="10">
        <f>+'24-02-001 Ind. Proy'!U163</f>
        <v>0</v>
      </c>
      <c r="K20" s="10">
        <f>+'24-02-001 Ind. Proy'!V163</f>
        <v>0</v>
      </c>
      <c r="L20" s="10">
        <f>+'24-02-001 Ind. Proy'!W163</f>
        <v>0</v>
      </c>
      <c r="M20" s="10">
        <f>+'24-02-001 Ind. Proy'!X163</f>
        <v>0</v>
      </c>
      <c r="N20" s="10">
        <f>+'24-02-001 Ind. Proy'!Y163</f>
        <v>0</v>
      </c>
      <c r="O20" s="10">
        <f>+'24-02-001 Ind. Proy'!Z163</f>
        <v>0</v>
      </c>
      <c r="P20" s="10">
        <f>+'24-02-001 Ind. Proy'!AA163</f>
        <v>0</v>
      </c>
      <c r="Q20" s="10">
        <f>+'24-02-001 Ind. Proy'!AB163</f>
        <v>0</v>
      </c>
      <c r="R20" s="10">
        <f>+'24-02-001 Ind. Proy'!AC163</f>
        <v>0</v>
      </c>
      <c r="S20" s="10">
        <f>+'24-02-001 Ind. Proy'!AD163</f>
        <v>0</v>
      </c>
      <c r="T20" s="10">
        <f>+'24-02-001 Ind. Proy'!AE163</f>
        <v>0</v>
      </c>
      <c r="U20" s="10">
        <f>+'24-02-001 Ind. Proy'!AF163</f>
        <v>0</v>
      </c>
      <c r="V20" s="10">
        <f>+'24-02-001 Ind. Proy'!AG163</f>
        <v>0</v>
      </c>
      <c r="W20" s="10">
        <f>+'24-02-001 Ind. Proy'!AH163</f>
        <v>0</v>
      </c>
      <c r="X20" s="49">
        <f>+'24-02-001 Ind. Proy'!AI163</f>
        <v>0</v>
      </c>
      <c r="Y20" s="49">
        <f>+'24-02-001 Ind. Proy'!AJ163</f>
        <v>0</v>
      </c>
    </row>
    <row r="21" spans="1:25" s="45" customFormat="1" ht="24.75" customHeight="1">
      <c r="A21" s="50" t="s">
        <v>68</v>
      </c>
      <c r="B21" s="10">
        <f>+'24-02-001 Ind. Proy'!J175</f>
        <v>0</v>
      </c>
      <c r="C21" s="10">
        <f>+'24-02-001 Ind. Proy'!K175</f>
        <v>0</v>
      </c>
      <c r="D21" s="10">
        <f>+'24-02-001 Ind. Proy'!M175</f>
        <v>0</v>
      </c>
      <c r="E21" s="10">
        <f>+'24-02-001 Ind. Proy'!N175</f>
        <v>0</v>
      </c>
      <c r="F21" s="10">
        <f>+'24-02-001 Ind. Proy'!O175</f>
        <v>0</v>
      </c>
      <c r="G21" s="10">
        <f>+'24-02-001 Ind. Proy'!R175</f>
        <v>0</v>
      </c>
      <c r="H21" s="10">
        <f>+'24-02-001 Ind. Proy'!S175</f>
        <v>0</v>
      </c>
      <c r="I21" s="10">
        <f>+'24-02-001 Ind. Proy'!T175</f>
        <v>0</v>
      </c>
      <c r="J21" s="10">
        <f>+'24-02-001 Ind. Proy'!U175</f>
        <v>0</v>
      </c>
      <c r="K21" s="10">
        <f>+'24-02-001 Ind. Proy'!V175</f>
        <v>0</v>
      </c>
      <c r="L21" s="10">
        <f>+'24-02-001 Ind. Proy'!W175</f>
        <v>0</v>
      </c>
      <c r="M21" s="10">
        <f>+'24-02-001 Ind. Proy'!X175</f>
        <v>0</v>
      </c>
      <c r="N21" s="10">
        <f>+'24-02-001 Ind. Proy'!Y175</f>
        <v>0</v>
      </c>
      <c r="O21" s="10">
        <f>+'24-02-001 Ind. Proy'!Z175</f>
        <v>0</v>
      </c>
      <c r="P21" s="10">
        <f>+'24-02-001 Ind. Proy'!AA175</f>
        <v>0</v>
      </c>
      <c r="Q21" s="10">
        <f>+'24-02-001 Ind. Proy'!AB175</f>
        <v>0</v>
      </c>
      <c r="R21" s="10">
        <f>+'24-02-001 Ind. Proy'!AC175</f>
        <v>0</v>
      </c>
      <c r="S21" s="10">
        <f>+'24-02-001 Ind. Proy'!AD175</f>
        <v>0</v>
      </c>
      <c r="T21" s="10">
        <f>+'24-02-001 Ind. Proy'!AE175</f>
        <v>0</v>
      </c>
      <c r="U21" s="10">
        <f>+'24-02-001 Ind. Proy'!AF175</f>
        <v>0</v>
      </c>
      <c r="V21" s="10">
        <f>+'24-02-001 Ind. Proy'!AG175</f>
        <v>0</v>
      </c>
      <c r="W21" s="10">
        <f>+'24-02-001 Ind. Proy'!AH175</f>
        <v>0</v>
      </c>
      <c r="X21" s="49">
        <f>+'24-02-001 Ind. Proy'!AI175</f>
        <v>0</v>
      </c>
      <c r="Y21" s="49">
        <f>+'24-02-001 Ind. Proy'!AJ175</f>
        <v>0</v>
      </c>
    </row>
    <row r="22" spans="1:25" s="45" customFormat="1" ht="24.75" customHeight="1">
      <c r="A22" s="50" t="s">
        <v>70</v>
      </c>
      <c r="B22" s="10">
        <f>+'24-02-001 Ind. Proy'!J187</f>
        <v>0</v>
      </c>
      <c r="C22" s="10">
        <f>+'24-02-001 Ind. Proy'!K187</f>
        <v>0</v>
      </c>
      <c r="D22" s="10">
        <f>+'24-02-001 Ind. Proy'!M187</f>
        <v>0</v>
      </c>
      <c r="E22" s="10">
        <f>+'24-02-001 Ind. Proy'!N187</f>
        <v>0</v>
      </c>
      <c r="F22" s="10">
        <f>+'24-02-001 Ind. Proy'!O187</f>
        <v>0</v>
      </c>
      <c r="G22" s="10">
        <f>+'24-02-001 Ind. Proy'!R187</f>
        <v>0</v>
      </c>
      <c r="H22" s="10">
        <f>+'24-02-001 Ind. Proy'!S187</f>
        <v>0</v>
      </c>
      <c r="I22" s="10">
        <f>+'24-02-001 Ind. Proy'!T187</f>
        <v>0</v>
      </c>
      <c r="J22" s="10">
        <f>+'24-02-001 Ind. Proy'!U187</f>
        <v>0</v>
      </c>
      <c r="K22" s="10">
        <f>+'24-02-001 Ind. Proy'!V187</f>
        <v>0</v>
      </c>
      <c r="L22" s="10">
        <f>+'24-02-001 Ind. Proy'!W187</f>
        <v>0</v>
      </c>
      <c r="M22" s="10">
        <f>+'24-02-001 Ind. Proy'!X187</f>
        <v>0</v>
      </c>
      <c r="N22" s="10">
        <f>+'24-02-001 Ind. Proy'!Y187</f>
        <v>0</v>
      </c>
      <c r="O22" s="10">
        <f>+'24-02-001 Ind. Proy'!Z187</f>
        <v>0</v>
      </c>
      <c r="P22" s="10">
        <f>+'24-02-001 Ind. Proy'!AA187</f>
        <v>0</v>
      </c>
      <c r="Q22" s="10">
        <f>+'24-02-001 Ind. Proy'!AB187</f>
        <v>0</v>
      </c>
      <c r="R22" s="10">
        <f>+'24-02-001 Ind. Proy'!AC187</f>
        <v>0</v>
      </c>
      <c r="S22" s="10">
        <f>+'24-02-001 Ind. Proy'!AD187</f>
        <v>0</v>
      </c>
      <c r="T22" s="10">
        <f>+'24-02-001 Ind. Proy'!AE187</f>
        <v>0</v>
      </c>
      <c r="U22" s="10">
        <f>+'24-02-001 Ind. Proy'!AF187</f>
        <v>0</v>
      </c>
      <c r="V22" s="10">
        <f>+'24-02-001 Ind. Proy'!AG187</f>
        <v>0</v>
      </c>
      <c r="W22" s="10">
        <f>+'24-02-001 Ind. Proy'!AH187</f>
        <v>0</v>
      </c>
      <c r="X22" s="49">
        <f>+'24-02-001 Ind. Proy'!AI187</f>
        <v>0</v>
      </c>
      <c r="Y22" s="49">
        <f>+'24-02-001 Ind. Proy'!AJ187</f>
        <v>0</v>
      </c>
    </row>
    <row r="23" spans="1:25" s="45" customFormat="1" ht="24.75" customHeight="1">
      <c r="A23" s="51" t="s">
        <v>72</v>
      </c>
      <c r="B23" s="10">
        <f>+'24-02-001 Ind. Proy'!J190</f>
        <v>18414107000</v>
      </c>
      <c r="C23" s="10">
        <f>+'24-02-001 Ind. Proy'!K190</f>
        <v>18414107000</v>
      </c>
      <c r="D23" s="10">
        <f>+'24-02-001 Ind. Proy'!M190</f>
        <v>0</v>
      </c>
      <c r="E23" s="10">
        <f>+'24-02-001 Ind. Proy'!N190</f>
        <v>0</v>
      </c>
      <c r="F23" s="10">
        <f>+'24-02-001 Ind. Proy'!O190</f>
        <v>0</v>
      </c>
      <c r="G23" s="10">
        <f>+'24-02-001 Ind. Proy'!R190</f>
        <v>0</v>
      </c>
      <c r="H23" s="10">
        <f>+'24-02-001 Ind. Proy'!S190</f>
        <v>9207053500</v>
      </c>
      <c r="I23" s="10">
        <f>+'24-02-001 Ind. Proy'!T190</f>
        <v>0</v>
      </c>
      <c r="J23" s="10">
        <f>+'24-02-001 Ind. Proy'!U190</f>
        <v>9207053500</v>
      </c>
      <c r="K23" s="10">
        <f>+'24-02-001 Ind. Proy'!V190</f>
        <v>0</v>
      </c>
      <c r="L23" s="10">
        <f>+'24-02-001 Ind. Proy'!W190</f>
        <v>0</v>
      </c>
      <c r="M23" s="10">
        <f>+'24-02-001 Ind. Proy'!X190</f>
        <v>0</v>
      </c>
      <c r="N23" s="10">
        <f>+'24-02-001 Ind. Proy'!Y190</f>
        <v>0</v>
      </c>
      <c r="O23" s="10">
        <f>+'24-02-001 Ind. Proy'!Z190</f>
        <v>0</v>
      </c>
      <c r="P23" s="10">
        <f>+'24-02-001 Ind. Proy'!AA190</f>
        <v>0</v>
      </c>
      <c r="Q23" s="10">
        <f>+'24-02-001 Ind. Proy'!AB190</f>
        <v>0</v>
      </c>
      <c r="R23" s="10">
        <f>+'24-02-001 Ind. Proy'!AC190</f>
        <v>0</v>
      </c>
      <c r="S23" s="10">
        <f>+'24-02-001 Ind. Proy'!AD190</f>
        <v>0</v>
      </c>
      <c r="T23" s="10">
        <f>+'24-02-001 Ind. Proy'!AE190</f>
        <v>0</v>
      </c>
      <c r="U23" s="10">
        <f>+'24-02-001 Ind. Proy'!AF190</f>
        <v>0</v>
      </c>
      <c r="V23" s="10">
        <f>+'24-02-001 Ind. Proy'!AG190</f>
        <v>0</v>
      </c>
      <c r="W23" s="10">
        <f>+'24-02-001 Ind. Proy'!AH190</f>
        <v>9207053500</v>
      </c>
      <c r="X23" s="49">
        <f>+'24-02-001 Ind. Proy'!AI190</f>
        <v>0.5</v>
      </c>
      <c r="Y23" s="49">
        <f>+'24-02-001 Ind. Proy'!AJ190</f>
        <v>1</v>
      </c>
    </row>
    <row r="24" spans="1:25" ht="15" customHeight="1">
      <c r="A24" s="163" t="str">
        <f>"TOTAL ASIG."&amp;" "&amp;$A$5</f>
        <v>TOTAL ASIG. 24-02-001 "Programa de Apoyo al Desarrollo Biopsicosocial - Ministerio de  Salud"</v>
      </c>
      <c r="B24" s="164">
        <f t="shared" ref="B24:W24" si="0">SUM(B8:B23)</f>
        <v>18414107000</v>
      </c>
      <c r="C24" s="164">
        <f t="shared" si="0"/>
        <v>18414107000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9207053500</v>
      </c>
      <c r="I24" s="164">
        <f t="shared" si="0"/>
        <v>0</v>
      </c>
      <c r="J24" s="164">
        <f t="shared" si="0"/>
        <v>9207053500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9207053500</v>
      </c>
      <c r="X24" s="165">
        <f>+'24-02-001 Ind. Proy'!AI191</f>
        <v>0.5</v>
      </c>
      <c r="Y24" s="165">
        <f>'24-02-001 Ind. Proy'!AJ191</f>
        <v>1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pane="topRight" activeCell="F1" sqref="F1"/>
      <selection pane="bottomLeft" activeCell="A8" sqref="A8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77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78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77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78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77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78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77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78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77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78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77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78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77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78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77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78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77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78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77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78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77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78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77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78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77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78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77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78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77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78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14333586000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/>
      <c r="D189" s="55"/>
      <c r="E189" s="15" t="s">
        <v>91</v>
      </c>
      <c r="F189" s="65" t="s">
        <v>94</v>
      </c>
      <c r="G189" s="63" t="s">
        <v>95</v>
      </c>
      <c r="H189" s="68"/>
      <c r="I189" s="2"/>
      <c r="J189" s="116"/>
      <c r="K189" s="58">
        <v>14333586000</v>
      </c>
      <c r="L189" s="1"/>
      <c r="M189" s="57"/>
      <c r="N189" s="64"/>
      <c r="O189" s="57"/>
      <c r="P189" s="53"/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14333586000</v>
      </c>
      <c r="K190" s="147">
        <f>SUM(K189:K189)</f>
        <v>14333586000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24-02-002 "Programa de Apoyo al Recién Nacido - Ministerio de Salud"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14333586000</v>
      </c>
      <c r="K191" s="155">
        <f>+K19+K31+K43+K55+K67+K79+K91+K103+K115+K127+K139+K151+K187+K163+K175+K190</f>
        <v>14333586000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</mergeCells>
  <dataValidations count="11">
    <dataValidation type="textLength" operator="lessThanOrEqual" allowBlank="1" showInputMessage="1" showErrorMessage="1" errorTitle="MÁXIMO DE CARACTERES SOBREPASADO" error="Sólo 255 caracteres por celdas" sqref="F189:G189 L45:L54 E45:G54 P33:Q42 L33:L42 E33:G42 P21:Q30 L21:L30 E21:G30 P9:Q18 L9:L18 N57:N58 C59:C66 P45:Q54 P69:Q78 L69:L78 E69:G78 P81:Q90 L81:L90 E81:G90 P93:Q102 L93:L102 E93:G102 P105:Q114 N189 P189:Q189 L118:L126 Q129 C118:C126 C9:C18 L129:L138 E129:G138 P141:Q150 L141:L150 E141:G150 P153:Q162 L153:L162 E153:G162 P165:Q174 L165:L174 E165:G174 P177:Q186 L177:L186 E177:G186 E57:G66 E117:G126 P57:Q66 C153:C162 C165:C174 C177:C186 C141:C150 C129:C138 N117 N105 C93:C102 C81:C90 C69:C78 C106:C114 C45:C54 C33:C42 C21:C30 P130:Q138 P117:Q126 L106:L114 L59:L66 E105:G114 E9:G18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  <dataValidation allowBlank="1" showInputMessage="1" showErrorMessage="1" errorTitle="Sólo números" error="Sólo ingresar números sin letras_x000a_" sqref="O8:O18 O20:O30 O32:O42 O44:O54 O104:O114 O68:O78 O80:O90 O92:O102 O188:O189 P129 O128:O138 O140:O150 O152:O162 O164:O174 O176:O186 O116:O126 O56:O66"/>
    <dataValidation type="date" operator="greaterThan" allowBlank="1" showInputMessage="1" showErrorMessage="1" errorTitle="Error en Ingresos de Fechas" error="La fecha debe corresponder al Año 2014." sqref="D9:D18 D21:D30 D33:D42 D45:D54 D106:D114 D69:D78 D81:D90 D93:D102 D118:D126 D129:D138 D141:D150 D153:D162 D165:D174 D177:D186 D59:D66">
      <formula1>41275</formula1>
    </dataValidation>
    <dataValidation type="date" operator="greaterThan" allowBlank="1" showInputMessage="1" showErrorMessage="1" errorTitle="SÓLO FECHAS" error="Las fechas corresponden a las del Año 2013" sqref="H107:I107 H47:I47 H179:I179 H35:I35 H131:I131 H23:I23 H155:I155 H11:I11 H59:I59 H119:I119 H71:I71 H167:I167 H83:I83 H143:I143 H95:I95">
      <formula1>42005</formula1>
    </dataValidation>
    <dataValidation type="date" errorStyle="information" operator="greaterThan" allowBlank="1" showInputMessage="1" showErrorMessage="1" errorTitle="SÓLO FECHAS" error="Las fechas corresponden al presupuesto 2014" sqref="H108:I114 H48:I54 H45:I46 H180:I186 H177:I178 H36:I42 H33:I34 H132:I138 H129:I130 H24:I30 H21:I22 H118:I118 H12:I18 H106:I106 H168:H169 H60:I66 H120:I126 H171:H174 H72:I78 H69:I70 H153:I154 H165:I166 H84:I90 H81:I82 H144:I150 H141:I142 H96:I102 H93:I94 H156:I162 I168:I174 H10:I10">
      <formula1>42005</formula1>
    </dataValidation>
    <dataValidation type="textLength" operator="lessThanOrEqual" allowBlank="1" showInputMessage="1" showErrorMessage="1" sqref="K105:K114 K69:K78 K21:K30 K9:K18 K189 K45:K54 K57:K66 K81:K90 K153:K162 K117:K126 K165:K174 K33:K42 K93:K102 K129:K138 K177:K186 K141:K150">
      <formula1>255</formula1>
    </dataValidation>
    <dataValidation type="decimal" allowBlank="1" showInputMessage="1" showErrorMessage="1" errorTitle="Sólo números" error="Sólo ingresar números sin letras_x000a_" sqref="M117 M177:N186 M153:N162 M9:N18 M129:N138 M81:N90 R33:T42 M69:N78 M93:N102 M141:N150 M165:N174 R45:T54 AD45:AF54 Z45:AB54 V45:X54 M105 M45:N54 AD33:AF42 Z33:AB42 V33:X42 R21:T30 M33:N42 Z21:AB30 AD21:AF30 V9:X18 R9:T18 V21:X30 M21:N30 AD9:AF18 Z9:AB18 R57:T66 M57:M58 Z57:AB66 V57:X66 R69:T78 AD69:AF78 Z69:AB78 V69:X78 R81:T90 AD81:AF90 Z81:AB90 V81:X90 R93:T102 AD93:AF102 Z93:AB102 V93:X102 R105:T114 AD57:AF66 Z105:AB114 V105:X114 R117:T126 AD105:AF114 Z117:AB126 AD117:AF126 R129:T138 AD129:AF138 Z129:AB138 V129:X138 R141:T150 AD141:AF150 Z141:AB150 V141:X150 R153:T162 AD153:AF162 Z153:AB162 V153:X162 R165:T174 AD165:AF174 Z165:AB174 V165:X174 R177:T186 AD177:AF186 Z177:AB186 V177:X186 R189:T189 V117:X126 Z189:AB189 V189:X189 M118:N126 M189 M106:N114 M59:N66 AD189:AF189">
      <formula1>-100000000</formula1>
      <formula2>10000000000</formula2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2" orientation="landscape" r:id="rId1"/>
  <ignoredErrors>
    <ignoredError sqref="A3" unlocked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Y41"/>
  <sheetViews>
    <sheetView zoomScaleNormal="100" workbookViewId="0">
      <selection activeCell="C19" sqref="C19"/>
    </sheetView>
  </sheetViews>
  <sheetFormatPr baseColWidth="10" defaultRowHeight="12.7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6" max="16384" width="11.42578125" style="15"/>
  </cols>
  <sheetData>
    <row r="1" spans="1:25" s="12" customFormat="1" ht="15" customHeight="1">
      <c r="A1" s="114" t="str">
        <f>+'24-02-002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+'24-02-002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+'24-02-002 Ind. Proy'!A5:U5</f>
        <v>24-02-002 "Programa de Apoyo al Recién Nacido - Ministerio de Salud"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+'24-02-002 Ind. Proy'!J19</f>
        <v>0</v>
      </c>
      <c r="C8" s="10">
        <f>+'24-02-002 Ind. Proy'!K19</f>
        <v>0</v>
      </c>
      <c r="D8" s="10">
        <f>+'24-02-002 Ind. Proy'!M19</f>
        <v>0</v>
      </c>
      <c r="E8" s="10">
        <f>+'24-02-002 Ind. Proy'!N19</f>
        <v>0</v>
      </c>
      <c r="F8" s="10">
        <f>+'24-02-002 Ind. Proy'!O19</f>
        <v>0</v>
      </c>
      <c r="G8" s="10">
        <f>+'24-02-002 Ind. Proy'!R19</f>
        <v>0</v>
      </c>
      <c r="H8" s="10">
        <f>+'24-02-002 Ind. Proy'!S19</f>
        <v>0</v>
      </c>
      <c r="I8" s="10">
        <f>+'24-02-002 Ind. Proy'!T19</f>
        <v>0</v>
      </c>
      <c r="J8" s="10">
        <f>+'24-02-002 Ind. Proy'!U19</f>
        <v>0</v>
      </c>
      <c r="K8" s="10">
        <f>+'24-02-002 Ind. Proy'!V19</f>
        <v>0</v>
      </c>
      <c r="L8" s="10">
        <f>+'24-02-002 Ind. Proy'!W19</f>
        <v>0</v>
      </c>
      <c r="M8" s="10">
        <f>+'24-02-002 Ind. Proy'!X19</f>
        <v>0</v>
      </c>
      <c r="N8" s="10">
        <f>+'24-02-002 Ind. Proy'!Y19</f>
        <v>0</v>
      </c>
      <c r="O8" s="10">
        <f>+'24-02-002 Ind. Proy'!Z19</f>
        <v>0</v>
      </c>
      <c r="P8" s="10">
        <f>+'24-02-002 Ind. Proy'!AA19</f>
        <v>0</v>
      </c>
      <c r="Q8" s="10">
        <f>+'24-02-002 Ind. Proy'!AB19</f>
        <v>0</v>
      </c>
      <c r="R8" s="10">
        <f>+'24-02-002 Ind. Proy'!AC19</f>
        <v>0</v>
      </c>
      <c r="S8" s="10">
        <f>+'24-02-002 Ind. Proy'!AD19</f>
        <v>0</v>
      </c>
      <c r="T8" s="10">
        <f>+'24-02-002 Ind. Proy'!AE19</f>
        <v>0</v>
      </c>
      <c r="U8" s="10">
        <f>+'24-02-002 Ind. Proy'!AF19</f>
        <v>0</v>
      </c>
      <c r="V8" s="10">
        <f>+'24-02-002 Ind. Proy'!AG19</f>
        <v>0</v>
      </c>
      <c r="W8" s="10">
        <f>+'24-02-002 Ind. Proy'!AH19</f>
        <v>0</v>
      </c>
      <c r="X8" s="49">
        <f>+'24-02-002 Ind. Proy'!AI19</f>
        <v>0</v>
      </c>
      <c r="Y8" s="49">
        <f>+'24-02-002 Ind. Proy'!AJ19</f>
        <v>0</v>
      </c>
    </row>
    <row r="9" spans="1:25" s="45" customFormat="1" ht="24.75" customHeight="1">
      <c r="A9" s="48" t="s">
        <v>44</v>
      </c>
      <c r="B9" s="10">
        <f>+'24-02-002 Ind. Proy'!J31</f>
        <v>0</v>
      </c>
      <c r="C9" s="10">
        <f>+'24-02-002 Ind. Proy'!K31</f>
        <v>0</v>
      </c>
      <c r="D9" s="10">
        <f>+'24-02-002 Ind. Proy'!M31</f>
        <v>0</v>
      </c>
      <c r="E9" s="10">
        <f>+'24-02-002 Ind. Proy'!N31</f>
        <v>0</v>
      </c>
      <c r="F9" s="10">
        <f>+'24-02-002 Ind. Proy'!O31</f>
        <v>0</v>
      </c>
      <c r="G9" s="10">
        <f>+'24-02-002 Ind. Proy'!R31</f>
        <v>0</v>
      </c>
      <c r="H9" s="10">
        <f>+'24-02-002 Ind. Proy'!S31</f>
        <v>0</v>
      </c>
      <c r="I9" s="10">
        <f>+'24-02-002 Ind. Proy'!T31</f>
        <v>0</v>
      </c>
      <c r="J9" s="10">
        <f>+'24-02-002 Ind. Proy'!U31</f>
        <v>0</v>
      </c>
      <c r="K9" s="10">
        <f>+'24-02-002 Ind. Proy'!V31</f>
        <v>0</v>
      </c>
      <c r="L9" s="10">
        <f>+'24-02-002 Ind. Proy'!W31</f>
        <v>0</v>
      </c>
      <c r="M9" s="10">
        <f>+'24-02-002 Ind. Proy'!X31</f>
        <v>0</v>
      </c>
      <c r="N9" s="10">
        <f>+'24-02-002 Ind. Proy'!Y31</f>
        <v>0</v>
      </c>
      <c r="O9" s="10">
        <f>+'24-02-002 Ind. Proy'!Z31</f>
        <v>0</v>
      </c>
      <c r="P9" s="10">
        <f>+'24-02-002 Ind. Proy'!AA31</f>
        <v>0</v>
      </c>
      <c r="Q9" s="10">
        <f>+'24-02-002 Ind. Proy'!AB31</f>
        <v>0</v>
      </c>
      <c r="R9" s="10">
        <f>+'24-02-002 Ind. Proy'!AC31</f>
        <v>0</v>
      </c>
      <c r="S9" s="10">
        <f>+'24-02-002 Ind. Proy'!AD31</f>
        <v>0</v>
      </c>
      <c r="T9" s="10">
        <f>+'24-02-002 Ind. Proy'!AE31</f>
        <v>0</v>
      </c>
      <c r="U9" s="10">
        <f>+'24-02-002 Ind. Proy'!AF31</f>
        <v>0</v>
      </c>
      <c r="V9" s="10">
        <f>+'24-02-002 Ind. Proy'!AG31</f>
        <v>0</v>
      </c>
      <c r="W9" s="10">
        <f>+'24-02-002 Ind. Proy'!AH31</f>
        <v>0</v>
      </c>
      <c r="X9" s="49">
        <f>+'24-02-002 Ind. Proy'!AI31</f>
        <v>0</v>
      </c>
      <c r="Y9" s="49">
        <f>+'24-02-002 Ind. Proy'!AJ31</f>
        <v>0</v>
      </c>
    </row>
    <row r="10" spans="1:25" s="45" customFormat="1" ht="24.75" customHeight="1">
      <c r="A10" s="48" t="s">
        <v>46</v>
      </c>
      <c r="B10" s="10">
        <f>+'24-02-002 Ind. Proy'!J43</f>
        <v>0</v>
      </c>
      <c r="C10" s="10">
        <f>+'24-02-002 Ind. Proy'!K43</f>
        <v>0</v>
      </c>
      <c r="D10" s="10">
        <f>+'24-02-002 Ind. Proy'!M43</f>
        <v>0</v>
      </c>
      <c r="E10" s="10">
        <f>+'24-02-002 Ind. Proy'!N43</f>
        <v>0</v>
      </c>
      <c r="F10" s="10">
        <f>+'24-02-002 Ind. Proy'!O43</f>
        <v>0</v>
      </c>
      <c r="G10" s="10">
        <f>+'24-02-002 Ind. Proy'!R43</f>
        <v>0</v>
      </c>
      <c r="H10" s="10">
        <f>+'24-02-002 Ind. Proy'!S43</f>
        <v>0</v>
      </c>
      <c r="I10" s="10">
        <f>+'24-02-002 Ind. Proy'!T43</f>
        <v>0</v>
      </c>
      <c r="J10" s="10">
        <f>+'24-02-002 Ind. Proy'!U43</f>
        <v>0</v>
      </c>
      <c r="K10" s="10">
        <f>+'24-02-002 Ind. Proy'!V43</f>
        <v>0</v>
      </c>
      <c r="L10" s="10">
        <f>+'24-02-002 Ind. Proy'!W43</f>
        <v>0</v>
      </c>
      <c r="M10" s="10">
        <f>+'24-02-002 Ind. Proy'!X43</f>
        <v>0</v>
      </c>
      <c r="N10" s="10">
        <f>+'24-02-002 Ind. Proy'!Y43</f>
        <v>0</v>
      </c>
      <c r="O10" s="10">
        <f>+'24-02-002 Ind. Proy'!Z43</f>
        <v>0</v>
      </c>
      <c r="P10" s="10">
        <f>+'24-02-002 Ind. Proy'!AA43</f>
        <v>0</v>
      </c>
      <c r="Q10" s="10">
        <f>+'24-02-002 Ind. Proy'!AB43</f>
        <v>0</v>
      </c>
      <c r="R10" s="10">
        <f>+'24-02-002 Ind. Proy'!AC43</f>
        <v>0</v>
      </c>
      <c r="S10" s="10">
        <f>+'24-02-002 Ind. Proy'!AD43</f>
        <v>0</v>
      </c>
      <c r="T10" s="10">
        <f>+'24-02-002 Ind. Proy'!AE43</f>
        <v>0</v>
      </c>
      <c r="U10" s="10">
        <f>+'24-02-002 Ind. Proy'!AF43</f>
        <v>0</v>
      </c>
      <c r="V10" s="10">
        <f>+'24-02-002 Ind. Proy'!AG43</f>
        <v>0</v>
      </c>
      <c r="W10" s="10">
        <f>+'24-02-002 Ind. Proy'!AH43</f>
        <v>0</v>
      </c>
      <c r="X10" s="49">
        <f>+'24-02-002 Ind. Proy'!AI43</f>
        <v>0</v>
      </c>
      <c r="Y10" s="49">
        <f>+'24-02-002 Ind. Proy'!AJ43</f>
        <v>0</v>
      </c>
    </row>
    <row r="11" spans="1:25" s="45" customFormat="1" ht="24.75" customHeight="1">
      <c r="A11" s="48" t="s">
        <v>48</v>
      </c>
      <c r="B11" s="10">
        <f>+'24-02-002 Ind. Proy'!J55</f>
        <v>0</v>
      </c>
      <c r="C11" s="10">
        <f>+'24-02-002 Ind. Proy'!K55</f>
        <v>0</v>
      </c>
      <c r="D11" s="10">
        <f>+'24-02-002 Ind. Proy'!M55</f>
        <v>0</v>
      </c>
      <c r="E11" s="10">
        <f>+'24-02-002 Ind. Proy'!N55</f>
        <v>0</v>
      </c>
      <c r="F11" s="10">
        <f>+'24-02-002 Ind. Proy'!O55</f>
        <v>0</v>
      </c>
      <c r="G11" s="10">
        <f>+'24-02-002 Ind. Proy'!R55</f>
        <v>0</v>
      </c>
      <c r="H11" s="10">
        <f>+'24-02-002 Ind. Proy'!S55</f>
        <v>0</v>
      </c>
      <c r="I11" s="10">
        <f>+'24-02-002 Ind. Proy'!T55</f>
        <v>0</v>
      </c>
      <c r="J11" s="10">
        <f>+'24-02-002 Ind. Proy'!U55</f>
        <v>0</v>
      </c>
      <c r="K11" s="10">
        <f>+'24-02-002 Ind. Proy'!V55</f>
        <v>0</v>
      </c>
      <c r="L11" s="10">
        <f>+'24-02-002 Ind. Proy'!W55</f>
        <v>0</v>
      </c>
      <c r="M11" s="10">
        <f>+'24-02-002 Ind. Proy'!X55</f>
        <v>0</v>
      </c>
      <c r="N11" s="10">
        <f>+'24-02-002 Ind. Proy'!Y55</f>
        <v>0</v>
      </c>
      <c r="O11" s="10">
        <f>+'24-02-002 Ind. Proy'!Z55</f>
        <v>0</v>
      </c>
      <c r="P11" s="10">
        <f>+'24-02-002 Ind. Proy'!AA55</f>
        <v>0</v>
      </c>
      <c r="Q11" s="10">
        <f>+'24-02-002 Ind. Proy'!AB55</f>
        <v>0</v>
      </c>
      <c r="R11" s="10">
        <f>+'24-02-002 Ind. Proy'!AC55</f>
        <v>0</v>
      </c>
      <c r="S11" s="10">
        <f>+'24-02-002 Ind. Proy'!AD55</f>
        <v>0</v>
      </c>
      <c r="T11" s="10">
        <f>+'24-02-002 Ind. Proy'!AE55</f>
        <v>0</v>
      </c>
      <c r="U11" s="10">
        <f>+'24-02-002 Ind. Proy'!AF55</f>
        <v>0</v>
      </c>
      <c r="V11" s="10">
        <f>+'24-02-002 Ind. Proy'!AG55</f>
        <v>0</v>
      </c>
      <c r="W11" s="10">
        <f>+'24-02-002 Ind. Proy'!AH55</f>
        <v>0</v>
      </c>
      <c r="X11" s="49">
        <f>+'24-02-002 Ind. Proy'!AI55</f>
        <v>0</v>
      </c>
      <c r="Y11" s="49">
        <f>+'24-02-002 Ind. Proy'!AJ55</f>
        <v>0</v>
      </c>
    </row>
    <row r="12" spans="1:25" s="45" customFormat="1" ht="24.75" customHeight="1">
      <c r="A12" s="48" t="s">
        <v>50</v>
      </c>
      <c r="B12" s="10">
        <f>+'24-02-002 Ind. Proy'!J67</f>
        <v>0</v>
      </c>
      <c r="C12" s="10">
        <f>+'24-02-002 Ind. Proy'!K67</f>
        <v>0</v>
      </c>
      <c r="D12" s="10">
        <f>+'24-02-002 Ind. Proy'!M67</f>
        <v>0</v>
      </c>
      <c r="E12" s="10">
        <f>+'24-02-002 Ind. Proy'!N67</f>
        <v>0</v>
      </c>
      <c r="F12" s="10">
        <f>+'24-02-002 Ind. Proy'!O67</f>
        <v>0</v>
      </c>
      <c r="G12" s="10">
        <f>+'24-02-002 Ind. Proy'!R67</f>
        <v>0</v>
      </c>
      <c r="H12" s="10">
        <f>+'24-02-002 Ind. Proy'!S67</f>
        <v>0</v>
      </c>
      <c r="I12" s="10">
        <f>+'24-02-002 Ind. Proy'!T67</f>
        <v>0</v>
      </c>
      <c r="J12" s="10">
        <f>+'24-02-002 Ind. Proy'!U67</f>
        <v>0</v>
      </c>
      <c r="K12" s="10">
        <f>+'24-02-002 Ind. Proy'!V67</f>
        <v>0</v>
      </c>
      <c r="L12" s="10">
        <f>+'24-02-002 Ind. Proy'!W67</f>
        <v>0</v>
      </c>
      <c r="M12" s="10">
        <f>+'24-02-002 Ind. Proy'!X67</f>
        <v>0</v>
      </c>
      <c r="N12" s="10">
        <f>+'24-02-002 Ind. Proy'!Y67</f>
        <v>0</v>
      </c>
      <c r="O12" s="10">
        <f>+'24-02-002 Ind. Proy'!Z67</f>
        <v>0</v>
      </c>
      <c r="P12" s="10">
        <f>+'24-02-002 Ind. Proy'!AA67</f>
        <v>0</v>
      </c>
      <c r="Q12" s="10">
        <f>+'24-02-002 Ind. Proy'!AB67</f>
        <v>0</v>
      </c>
      <c r="R12" s="10">
        <f>+'24-02-002 Ind. Proy'!AC67</f>
        <v>0</v>
      </c>
      <c r="S12" s="10">
        <f>+'24-02-002 Ind. Proy'!AD67</f>
        <v>0</v>
      </c>
      <c r="T12" s="10">
        <f>+'24-02-002 Ind. Proy'!AE67</f>
        <v>0</v>
      </c>
      <c r="U12" s="10">
        <f>+'24-02-002 Ind. Proy'!AF67</f>
        <v>0</v>
      </c>
      <c r="V12" s="10">
        <f>+'24-02-002 Ind. Proy'!AG67</f>
        <v>0</v>
      </c>
      <c r="W12" s="10">
        <f>+'24-02-002 Ind. Proy'!AH67</f>
        <v>0</v>
      </c>
      <c r="X12" s="49">
        <f>+'24-02-002 Ind. Proy'!AI67</f>
        <v>0</v>
      </c>
      <c r="Y12" s="49">
        <f>+'24-02-002 Ind. Proy'!AJ67</f>
        <v>0</v>
      </c>
    </row>
    <row r="13" spans="1:25" s="45" customFormat="1" ht="24.75" customHeight="1">
      <c r="A13" s="48" t="s">
        <v>52</v>
      </c>
      <c r="B13" s="10">
        <f>+'24-02-002 Ind. Proy'!J79</f>
        <v>0</v>
      </c>
      <c r="C13" s="10">
        <f>+'24-02-002 Ind. Proy'!K79</f>
        <v>0</v>
      </c>
      <c r="D13" s="10">
        <f>+'24-02-002 Ind. Proy'!M79</f>
        <v>0</v>
      </c>
      <c r="E13" s="10">
        <f>+'24-02-002 Ind. Proy'!N79</f>
        <v>0</v>
      </c>
      <c r="F13" s="10">
        <f>+'24-02-002 Ind. Proy'!O79</f>
        <v>0</v>
      </c>
      <c r="G13" s="10">
        <f>+'24-02-002 Ind. Proy'!R79</f>
        <v>0</v>
      </c>
      <c r="H13" s="10">
        <f>+'24-02-002 Ind. Proy'!S79</f>
        <v>0</v>
      </c>
      <c r="I13" s="10">
        <f>+'24-02-002 Ind. Proy'!T79</f>
        <v>0</v>
      </c>
      <c r="J13" s="10">
        <f>+'24-02-002 Ind. Proy'!U79</f>
        <v>0</v>
      </c>
      <c r="K13" s="10">
        <f>+'24-02-002 Ind. Proy'!V79</f>
        <v>0</v>
      </c>
      <c r="L13" s="10">
        <f>+'24-02-002 Ind. Proy'!W79</f>
        <v>0</v>
      </c>
      <c r="M13" s="10">
        <f>+'24-02-002 Ind. Proy'!X79</f>
        <v>0</v>
      </c>
      <c r="N13" s="10">
        <f>+'24-02-002 Ind. Proy'!Y79</f>
        <v>0</v>
      </c>
      <c r="O13" s="10">
        <f>+'24-02-002 Ind. Proy'!Z79</f>
        <v>0</v>
      </c>
      <c r="P13" s="10">
        <f>+'24-02-002 Ind. Proy'!AA79</f>
        <v>0</v>
      </c>
      <c r="Q13" s="10">
        <f>+'24-02-002 Ind. Proy'!AB79</f>
        <v>0</v>
      </c>
      <c r="R13" s="10">
        <f>+'24-02-002 Ind. Proy'!AC79</f>
        <v>0</v>
      </c>
      <c r="S13" s="10">
        <f>+'24-02-002 Ind. Proy'!AD79</f>
        <v>0</v>
      </c>
      <c r="T13" s="10">
        <f>+'24-02-002 Ind. Proy'!AE79</f>
        <v>0</v>
      </c>
      <c r="U13" s="10">
        <f>+'24-02-002 Ind. Proy'!AF79</f>
        <v>0</v>
      </c>
      <c r="V13" s="10">
        <f>+'24-02-002 Ind. Proy'!AG79</f>
        <v>0</v>
      </c>
      <c r="W13" s="10">
        <f>+'24-02-002 Ind. Proy'!AH79</f>
        <v>0</v>
      </c>
      <c r="X13" s="49">
        <f>+'24-02-002 Ind. Proy'!AI79</f>
        <v>0</v>
      </c>
      <c r="Y13" s="49">
        <f>+'24-02-002 Ind. Proy'!AJ79</f>
        <v>0</v>
      </c>
    </row>
    <row r="14" spans="1:25" s="45" customFormat="1" ht="24.75" customHeight="1">
      <c r="A14" s="48" t="s">
        <v>54</v>
      </c>
      <c r="B14" s="10">
        <f>+'24-02-002 Ind. Proy'!J91</f>
        <v>0</v>
      </c>
      <c r="C14" s="10">
        <f>+'24-02-002 Ind. Proy'!K91</f>
        <v>0</v>
      </c>
      <c r="D14" s="10">
        <f>+'24-02-002 Ind. Proy'!M91</f>
        <v>0</v>
      </c>
      <c r="E14" s="10">
        <f>+'24-02-002 Ind. Proy'!N91</f>
        <v>0</v>
      </c>
      <c r="F14" s="10">
        <f>+'24-02-002 Ind. Proy'!O91</f>
        <v>0</v>
      </c>
      <c r="G14" s="10">
        <f>+'24-02-002 Ind. Proy'!R91</f>
        <v>0</v>
      </c>
      <c r="H14" s="10">
        <f>+'24-02-002 Ind. Proy'!S91</f>
        <v>0</v>
      </c>
      <c r="I14" s="10">
        <f>+'24-02-002 Ind. Proy'!T91</f>
        <v>0</v>
      </c>
      <c r="J14" s="10">
        <f>+'24-02-002 Ind. Proy'!U91</f>
        <v>0</v>
      </c>
      <c r="K14" s="10">
        <f>+'24-02-002 Ind. Proy'!V91</f>
        <v>0</v>
      </c>
      <c r="L14" s="10">
        <f>+'24-02-002 Ind. Proy'!W91</f>
        <v>0</v>
      </c>
      <c r="M14" s="10">
        <f>+'24-02-002 Ind. Proy'!X91</f>
        <v>0</v>
      </c>
      <c r="N14" s="10">
        <f>+'24-02-002 Ind. Proy'!Y91</f>
        <v>0</v>
      </c>
      <c r="O14" s="10">
        <f>+'24-02-002 Ind. Proy'!Z91</f>
        <v>0</v>
      </c>
      <c r="P14" s="10">
        <f>+'24-02-002 Ind. Proy'!AA91</f>
        <v>0</v>
      </c>
      <c r="Q14" s="10">
        <f>+'24-02-002 Ind. Proy'!AB91</f>
        <v>0</v>
      </c>
      <c r="R14" s="10">
        <f>+'24-02-002 Ind. Proy'!AC91</f>
        <v>0</v>
      </c>
      <c r="S14" s="10">
        <f>+'24-02-002 Ind. Proy'!AD91</f>
        <v>0</v>
      </c>
      <c r="T14" s="10">
        <f>+'24-02-002 Ind. Proy'!AE91</f>
        <v>0</v>
      </c>
      <c r="U14" s="10">
        <f>+'24-02-002 Ind. Proy'!AF91</f>
        <v>0</v>
      </c>
      <c r="V14" s="10">
        <f>+'24-02-002 Ind. Proy'!AG91</f>
        <v>0</v>
      </c>
      <c r="W14" s="10">
        <f>+'24-02-002 Ind. Proy'!AH91</f>
        <v>0</v>
      </c>
      <c r="X14" s="49">
        <f>+'24-02-002 Ind. Proy'!AI91</f>
        <v>0</v>
      </c>
      <c r="Y14" s="49">
        <f>+'24-02-002 Ind. Proy'!AJ91</f>
        <v>0</v>
      </c>
    </row>
    <row r="15" spans="1:25" s="45" customFormat="1" ht="24.75" customHeight="1">
      <c r="A15" s="48" t="s">
        <v>56</v>
      </c>
      <c r="B15" s="10">
        <f>+'24-02-002 Ind. Proy'!J103</f>
        <v>0</v>
      </c>
      <c r="C15" s="10">
        <f>+'24-02-002 Ind. Proy'!K103</f>
        <v>0</v>
      </c>
      <c r="D15" s="10">
        <f>+'24-02-002 Ind. Proy'!M103</f>
        <v>0</v>
      </c>
      <c r="E15" s="10">
        <f>+'24-02-002 Ind. Proy'!N103</f>
        <v>0</v>
      </c>
      <c r="F15" s="10">
        <f>+'24-02-002 Ind. Proy'!O103</f>
        <v>0</v>
      </c>
      <c r="G15" s="10">
        <f>+'24-02-002 Ind. Proy'!R103</f>
        <v>0</v>
      </c>
      <c r="H15" s="10">
        <f>+'24-02-002 Ind. Proy'!S103</f>
        <v>0</v>
      </c>
      <c r="I15" s="10">
        <f>+'24-02-002 Ind. Proy'!T103</f>
        <v>0</v>
      </c>
      <c r="J15" s="10">
        <f>+'24-02-002 Ind. Proy'!U103</f>
        <v>0</v>
      </c>
      <c r="K15" s="10">
        <f>+'24-02-002 Ind. Proy'!V103</f>
        <v>0</v>
      </c>
      <c r="L15" s="10">
        <f>+'24-02-002 Ind. Proy'!W103</f>
        <v>0</v>
      </c>
      <c r="M15" s="10">
        <f>+'24-02-002 Ind. Proy'!X103</f>
        <v>0</v>
      </c>
      <c r="N15" s="10">
        <f>+'24-02-002 Ind. Proy'!Y103</f>
        <v>0</v>
      </c>
      <c r="O15" s="10">
        <f>+'24-02-002 Ind. Proy'!Z103</f>
        <v>0</v>
      </c>
      <c r="P15" s="10">
        <f>+'24-02-002 Ind. Proy'!AA103</f>
        <v>0</v>
      </c>
      <c r="Q15" s="10">
        <f>+'24-02-002 Ind. Proy'!AB103</f>
        <v>0</v>
      </c>
      <c r="R15" s="10">
        <f>+'24-02-002 Ind. Proy'!AC103</f>
        <v>0</v>
      </c>
      <c r="S15" s="10">
        <f>+'24-02-002 Ind. Proy'!AD103</f>
        <v>0</v>
      </c>
      <c r="T15" s="10">
        <f>+'24-02-002 Ind. Proy'!AE103</f>
        <v>0</v>
      </c>
      <c r="U15" s="10">
        <f>+'24-02-002 Ind. Proy'!AF103</f>
        <v>0</v>
      </c>
      <c r="V15" s="10">
        <f>+'24-02-002 Ind. Proy'!AG103</f>
        <v>0</v>
      </c>
      <c r="W15" s="10">
        <f>+'24-02-002 Ind. Proy'!AH103</f>
        <v>0</v>
      </c>
      <c r="X15" s="49">
        <f>+'24-02-002 Ind. Proy'!AI103</f>
        <v>0</v>
      </c>
      <c r="Y15" s="49">
        <f>+'24-02-002 Ind. Proy'!AJ103</f>
        <v>0</v>
      </c>
    </row>
    <row r="16" spans="1:25" s="45" customFormat="1" ht="24.75" customHeight="1">
      <c r="A16" s="48" t="s">
        <v>58</v>
      </c>
      <c r="B16" s="10">
        <f>+'24-02-002 Ind. Proy'!J115</f>
        <v>0</v>
      </c>
      <c r="C16" s="10">
        <f>+'24-02-002 Ind. Proy'!K115</f>
        <v>0</v>
      </c>
      <c r="D16" s="10">
        <f>+'24-02-002 Ind. Proy'!M115</f>
        <v>0</v>
      </c>
      <c r="E16" s="10">
        <f>+'24-02-002 Ind. Proy'!N115</f>
        <v>0</v>
      </c>
      <c r="F16" s="10">
        <f>+'24-02-002 Ind. Proy'!O115</f>
        <v>0</v>
      </c>
      <c r="G16" s="10">
        <f>+'24-02-002 Ind. Proy'!R115</f>
        <v>0</v>
      </c>
      <c r="H16" s="10">
        <f>+'24-02-002 Ind. Proy'!S115</f>
        <v>0</v>
      </c>
      <c r="I16" s="10">
        <f>+'24-02-002 Ind. Proy'!T115</f>
        <v>0</v>
      </c>
      <c r="J16" s="10">
        <f>+'24-02-002 Ind. Proy'!U115</f>
        <v>0</v>
      </c>
      <c r="K16" s="10">
        <f>+'24-02-002 Ind. Proy'!V115</f>
        <v>0</v>
      </c>
      <c r="L16" s="10">
        <f>+'24-02-002 Ind. Proy'!W115</f>
        <v>0</v>
      </c>
      <c r="M16" s="10">
        <f>+'24-02-002 Ind. Proy'!X115</f>
        <v>0</v>
      </c>
      <c r="N16" s="10">
        <f>+'24-02-002 Ind. Proy'!Y115</f>
        <v>0</v>
      </c>
      <c r="O16" s="10">
        <f>+'24-02-002 Ind. Proy'!Z115</f>
        <v>0</v>
      </c>
      <c r="P16" s="10">
        <f>+'24-02-002 Ind. Proy'!AA115</f>
        <v>0</v>
      </c>
      <c r="Q16" s="10">
        <f>+'24-02-002 Ind. Proy'!AB115</f>
        <v>0</v>
      </c>
      <c r="R16" s="10">
        <f>+'24-02-002 Ind. Proy'!AC115</f>
        <v>0</v>
      </c>
      <c r="S16" s="10">
        <f>+'24-02-002 Ind. Proy'!AD115</f>
        <v>0</v>
      </c>
      <c r="T16" s="10">
        <f>+'24-02-002 Ind. Proy'!AE115</f>
        <v>0</v>
      </c>
      <c r="U16" s="10">
        <f>+'24-02-002 Ind. Proy'!AF115</f>
        <v>0</v>
      </c>
      <c r="V16" s="10">
        <f>+'24-02-002 Ind. Proy'!AG115</f>
        <v>0</v>
      </c>
      <c r="W16" s="10">
        <f>+'24-02-002 Ind. Proy'!AH115</f>
        <v>0</v>
      </c>
      <c r="X16" s="49">
        <f>+'24-02-002 Ind. Proy'!AI115</f>
        <v>0</v>
      </c>
      <c r="Y16" s="49">
        <f>+'24-02-002 Ind. Proy'!AJ115</f>
        <v>0</v>
      </c>
    </row>
    <row r="17" spans="1:25" s="45" customFormat="1" ht="24.75" customHeight="1">
      <c r="A17" s="48" t="s">
        <v>60</v>
      </c>
      <c r="B17" s="10">
        <f>+'24-02-002 Ind. Proy'!J127</f>
        <v>0</v>
      </c>
      <c r="C17" s="10">
        <f>+'24-02-002 Ind. Proy'!K127</f>
        <v>0</v>
      </c>
      <c r="D17" s="10">
        <f>+'24-02-002 Ind. Proy'!M127</f>
        <v>0</v>
      </c>
      <c r="E17" s="10">
        <f>+'24-02-002 Ind. Proy'!N127</f>
        <v>0</v>
      </c>
      <c r="F17" s="10">
        <f>+'24-02-002 Ind. Proy'!O127</f>
        <v>0</v>
      </c>
      <c r="G17" s="10">
        <f>+'24-02-002 Ind. Proy'!R127</f>
        <v>0</v>
      </c>
      <c r="H17" s="10">
        <f>+'24-02-002 Ind. Proy'!S127</f>
        <v>0</v>
      </c>
      <c r="I17" s="10">
        <f>+'24-02-002 Ind. Proy'!T127</f>
        <v>0</v>
      </c>
      <c r="J17" s="10">
        <f>+'24-02-002 Ind. Proy'!U127</f>
        <v>0</v>
      </c>
      <c r="K17" s="10">
        <f>+'24-02-002 Ind. Proy'!V127</f>
        <v>0</v>
      </c>
      <c r="L17" s="10">
        <f>+'24-02-002 Ind. Proy'!W127</f>
        <v>0</v>
      </c>
      <c r="M17" s="10">
        <f>+'24-02-002 Ind. Proy'!X127</f>
        <v>0</v>
      </c>
      <c r="N17" s="10">
        <f>+'24-02-002 Ind. Proy'!Y127</f>
        <v>0</v>
      </c>
      <c r="O17" s="10">
        <f>+'24-02-002 Ind. Proy'!Z127</f>
        <v>0</v>
      </c>
      <c r="P17" s="10">
        <f>+'24-02-002 Ind. Proy'!AA127</f>
        <v>0</v>
      </c>
      <c r="Q17" s="10">
        <f>+'24-02-002 Ind. Proy'!AB127</f>
        <v>0</v>
      </c>
      <c r="R17" s="10">
        <f>+'24-02-002 Ind. Proy'!AC127</f>
        <v>0</v>
      </c>
      <c r="S17" s="10">
        <f>+'24-02-002 Ind. Proy'!AD127</f>
        <v>0</v>
      </c>
      <c r="T17" s="10">
        <f>+'24-02-002 Ind. Proy'!AE127</f>
        <v>0</v>
      </c>
      <c r="U17" s="10">
        <f>+'24-02-002 Ind. Proy'!AF127</f>
        <v>0</v>
      </c>
      <c r="V17" s="10">
        <f>+'24-02-002 Ind. Proy'!AG127</f>
        <v>0</v>
      </c>
      <c r="W17" s="10">
        <f>+'24-02-002 Ind. Proy'!AH127</f>
        <v>0</v>
      </c>
      <c r="X17" s="49" t="e">
        <f>+'24-02-002 Ind. Proy'!#REF!</f>
        <v>#REF!</v>
      </c>
      <c r="Y17" s="49">
        <f>+'24-02-002 Ind. Proy'!AJ116</f>
        <v>0</v>
      </c>
    </row>
    <row r="18" spans="1:25" s="45" customFormat="1" ht="24.75" customHeight="1">
      <c r="A18" s="48" t="s">
        <v>62</v>
      </c>
      <c r="B18" s="10">
        <f>+'24-02-002 Ind. Proy'!J139</f>
        <v>0</v>
      </c>
      <c r="C18" s="10">
        <f>+'24-02-002 Ind. Proy'!K139</f>
        <v>0</v>
      </c>
      <c r="D18" s="10">
        <f>+'24-02-002 Ind. Proy'!M139</f>
        <v>0</v>
      </c>
      <c r="E18" s="10">
        <f>+'24-02-002 Ind. Proy'!N139</f>
        <v>0</v>
      </c>
      <c r="F18" s="10">
        <f>+'24-02-002 Ind. Proy'!O139</f>
        <v>0</v>
      </c>
      <c r="G18" s="10">
        <f>+'24-02-002 Ind. Proy'!R139</f>
        <v>0</v>
      </c>
      <c r="H18" s="10">
        <f>+'24-02-002 Ind. Proy'!S139</f>
        <v>0</v>
      </c>
      <c r="I18" s="10">
        <f>+'24-02-002 Ind. Proy'!T139</f>
        <v>0</v>
      </c>
      <c r="J18" s="10">
        <f>+'24-02-002 Ind. Proy'!U139</f>
        <v>0</v>
      </c>
      <c r="K18" s="10">
        <f>+'24-02-002 Ind. Proy'!V139</f>
        <v>0</v>
      </c>
      <c r="L18" s="10">
        <f>+'24-02-002 Ind. Proy'!W139</f>
        <v>0</v>
      </c>
      <c r="M18" s="10">
        <f>+'24-02-002 Ind. Proy'!X139</f>
        <v>0</v>
      </c>
      <c r="N18" s="10">
        <f>+'24-02-002 Ind. Proy'!Y139</f>
        <v>0</v>
      </c>
      <c r="O18" s="10">
        <f>+'24-02-002 Ind. Proy'!Z139</f>
        <v>0</v>
      </c>
      <c r="P18" s="10">
        <f>+'24-02-002 Ind. Proy'!AA139</f>
        <v>0</v>
      </c>
      <c r="Q18" s="10">
        <f>+'24-02-002 Ind. Proy'!AB139</f>
        <v>0</v>
      </c>
      <c r="R18" s="10">
        <f>+'24-02-002 Ind. Proy'!AC139</f>
        <v>0</v>
      </c>
      <c r="S18" s="10">
        <f>+'24-02-002 Ind. Proy'!AD139</f>
        <v>0</v>
      </c>
      <c r="T18" s="10">
        <f>+'24-02-002 Ind. Proy'!AE139</f>
        <v>0</v>
      </c>
      <c r="U18" s="10">
        <f>+'24-02-002 Ind. Proy'!AF139</f>
        <v>0</v>
      </c>
      <c r="V18" s="10">
        <f>+'24-02-002 Ind. Proy'!AG139</f>
        <v>0</v>
      </c>
      <c r="W18" s="10">
        <f>+'24-02-002 Ind. Proy'!AH139</f>
        <v>0</v>
      </c>
      <c r="X18" s="49">
        <f>+'24-02-002 Ind. Proy'!AI139</f>
        <v>0</v>
      </c>
      <c r="Y18" s="49">
        <f>+'24-02-002 Ind. Proy'!AJ139</f>
        <v>0</v>
      </c>
    </row>
    <row r="19" spans="1:25" s="45" customFormat="1" ht="24.75" customHeight="1">
      <c r="A19" s="48" t="s">
        <v>64</v>
      </c>
      <c r="B19" s="10">
        <f>+'24-02-002 Ind. Proy'!J151</f>
        <v>0</v>
      </c>
      <c r="C19" s="10">
        <f>+'24-02-002 Ind. Proy'!K151</f>
        <v>0</v>
      </c>
      <c r="D19" s="10">
        <f>+'24-02-002 Ind. Proy'!M151</f>
        <v>0</v>
      </c>
      <c r="E19" s="10">
        <f>+'24-02-002 Ind. Proy'!N151</f>
        <v>0</v>
      </c>
      <c r="F19" s="10">
        <f>+'24-02-002 Ind. Proy'!O151</f>
        <v>0</v>
      </c>
      <c r="G19" s="10">
        <f>+'24-02-002 Ind. Proy'!R151</f>
        <v>0</v>
      </c>
      <c r="H19" s="10">
        <f>+'24-02-002 Ind. Proy'!S151</f>
        <v>0</v>
      </c>
      <c r="I19" s="10">
        <f>+'24-02-002 Ind. Proy'!T151</f>
        <v>0</v>
      </c>
      <c r="J19" s="10">
        <f>+'24-02-002 Ind. Proy'!U151</f>
        <v>0</v>
      </c>
      <c r="K19" s="10">
        <f>+'24-02-002 Ind. Proy'!V151</f>
        <v>0</v>
      </c>
      <c r="L19" s="10">
        <f>+'24-02-002 Ind. Proy'!W151</f>
        <v>0</v>
      </c>
      <c r="M19" s="10">
        <f>+'24-02-002 Ind. Proy'!X151</f>
        <v>0</v>
      </c>
      <c r="N19" s="10">
        <f>+'24-02-002 Ind. Proy'!Y151</f>
        <v>0</v>
      </c>
      <c r="O19" s="10">
        <f>+'24-02-002 Ind. Proy'!Z151</f>
        <v>0</v>
      </c>
      <c r="P19" s="10">
        <f>+'24-02-002 Ind. Proy'!AA151</f>
        <v>0</v>
      </c>
      <c r="Q19" s="10">
        <f>+'24-02-002 Ind. Proy'!AB151</f>
        <v>0</v>
      </c>
      <c r="R19" s="10">
        <f>+'24-02-002 Ind. Proy'!AC151</f>
        <v>0</v>
      </c>
      <c r="S19" s="10">
        <f>+'24-02-002 Ind. Proy'!AD151</f>
        <v>0</v>
      </c>
      <c r="T19" s="10">
        <f>+'24-02-002 Ind. Proy'!AE151</f>
        <v>0</v>
      </c>
      <c r="U19" s="10">
        <f>+'24-02-002 Ind. Proy'!AF151</f>
        <v>0</v>
      </c>
      <c r="V19" s="10">
        <f>+'24-02-002 Ind. Proy'!AG151</f>
        <v>0</v>
      </c>
      <c r="W19" s="10">
        <f>+'24-02-002 Ind. Proy'!AH151</f>
        <v>0</v>
      </c>
      <c r="X19" s="49">
        <f>+'24-02-002 Ind. Proy'!AI151</f>
        <v>0</v>
      </c>
      <c r="Y19" s="49">
        <f>+'24-02-002 Ind. Proy'!AJ151</f>
        <v>0</v>
      </c>
    </row>
    <row r="20" spans="1:25" s="45" customFormat="1" ht="24.75" customHeight="1">
      <c r="A20" s="50" t="s">
        <v>66</v>
      </c>
      <c r="B20" s="10">
        <f>+'24-02-002 Ind. Proy'!J163</f>
        <v>0</v>
      </c>
      <c r="C20" s="10">
        <f>+'24-02-002 Ind. Proy'!K163</f>
        <v>0</v>
      </c>
      <c r="D20" s="10">
        <f>+'24-02-002 Ind. Proy'!M163</f>
        <v>0</v>
      </c>
      <c r="E20" s="10">
        <f>+'24-02-002 Ind. Proy'!N163</f>
        <v>0</v>
      </c>
      <c r="F20" s="10">
        <f>+'24-02-002 Ind. Proy'!O163</f>
        <v>0</v>
      </c>
      <c r="G20" s="10">
        <f>+'24-02-002 Ind. Proy'!R163</f>
        <v>0</v>
      </c>
      <c r="H20" s="10">
        <f>+'24-02-002 Ind. Proy'!S163</f>
        <v>0</v>
      </c>
      <c r="I20" s="10">
        <f>+'24-02-002 Ind. Proy'!T163</f>
        <v>0</v>
      </c>
      <c r="J20" s="10">
        <f>+'24-02-002 Ind. Proy'!U163</f>
        <v>0</v>
      </c>
      <c r="K20" s="10">
        <f>+'24-02-002 Ind. Proy'!V163</f>
        <v>0</v>
      </c>
      <c r="L20" s="10">
        <f>+'24-02-002 Ind. Proy'!W163</f>
        <v>0</v>
      </c>
      <c r="M20" s="10">
        <f>+'24-02-002 Ind. Proy'!X163</f>
        <v>0</v>
      </c>
      <c r="N20" s="10">
        <f>+'24-02-002 Ind. Proy'!Y163</f>
        <v>0</v>
      </c>
      <c r="O20" s="10">
        <f>+'24-02-002 Ind. Proy'!Z163</f>
        <v>0</v>
      </c>
      <c r="P20" s="10">
        <f>+'24-02-002 Ind. Proy'!AA163</f>
        <v>0</v>
      </c>
      <c r="Q20" s="10">
        <f>+'24-02-002 Ind. Proy'!AB163</f>
        <v>0</v>
      </c>
      <c r="R20" s="10">
        <f>+'24-02-002 Ind. Proy'!AC163</f>
        <v>0</v>
      </c>
      <c r="S20" s="10">
        <f>+'24-02-002 Ind. Proy'!AD163</f>
        <v>0</v>
      </c>
      <c r="T20" s="10">
        <f>+'24-02-002 Ind. Proy'!AE163</f>
        <v>0</v>
      </c>
      <c r="U20" s="10">
        <f>+'24-02-002 Ind. Proy'!AF163</f>
        <v>0</v>
      </c>
      <c r="V20" s="10">
        <f>+'24-02-002 Ind. Proy'!AG163</f>
        <v>0</v>
      </c>
      <c r="W20" s="10">
        <f>+'24-02-002 Ind. Proy'!AH163</f>
        <v>0</v>
      </c>
      <c r="X20" s="49">
        <f>+'24-02-002 Ind. Proy'!AI163</f>
        <v>0</v>
      </c>
      <c r="Y20" s="49">
        <f>+'24-02-002 Ind. Proy'!AJ163</f>
        <v>0</v>
      </c>
    </row>
    <row r="21" spans="1:25" s="45" customFormat="1" ht="24.75" customHeight="1">
      <c r="A21" s="50" t="s">
        <v>68</v>
      </c>
      <c r="B21" s="10">
        <f>+'24-02-002 Ind. Proy'!J175</f>
        <v>0</v>
      </c>
      <c r="C21" s="10">
        <f>+'24-02-002 Ind. Proy'!K175</f>
        <v>0</v>
      </c>
      <c r="D21" s="10">
        <f>+'24-02-002 Ind. Proy'!M175</f>
        <v>0</v>
      </c>
      <c r="E21" s="10">
        <f>+'24-02-002 Ind. Proy'!N175</f>
        <v>0</v>
      </c>
      <c r="F21" s="10">
        <f>+'24-02-002 Ind. Proy'!O175</f>
        <v>0</v>
      </c>
      <c r="G21" s="10">
        <f>+'24-02-002 Ind. Proy'!R175</f>
        <v>0</v>
      </c>
      <c r="H21" s="10">
        <f>+'24-02-002 Ind. Proy'!S175</f>
        <v>0</v>
      </c>
      <c r="I21" s="10">
        <f>+'24-02-002 Ind. Proy'!T175</f>
        <v>0</v>
      </c>
      <c r="J21" s="10">
        <f>+'24-02-002 Ind. Proy'!U175</f>
        <v>0</v>
      </c>
      <c r="K21" s="10">
        <f>+'24-02-002 Ind. Proy'!V175</f>
        <v>0</v>
      </c>
      <c r="L21" s="10">
        <f>+'24-02-002 Ind. Proy'!W175</f>
        <v>0</v>
      </c>
      <c r="M21" s="10">
        <f>+'24-02-002 Ind. Proy'!X175</f>
        <v>0</v>
      </c>
      <c r="N21" s="10">
        <f>+'24-02-002 Ind. Proy'!Y175</f>
        <v>0</v>
      </c>
      <c r="O21" s="10">
        <f>+'24-02-002 Ind. Proy'!Z175</f>
        <v>0</v>
      </c>
      <c r="P21" s="10">
        <f>+'24-02-002 Ind. Proy'!AA175</f>
        <v>0</v>
      </c>
      <c r="Q21" s="10">
        <f>+'24-02-002 Ind. Proy'!AB175</f>
        <v>0</v>
      </c>
      <c r="R21" s="10">
        <f>+'24-02-002 Ind. Proy'!AC175</f>
        <v>0</v>
      </c>
      <c r="S21" s="10">
        <f>+'24-02-002 Ind. Proy'!AD175</f>
        <v>0</v>
      </c>
      <c r="T21" s="10">
        <f>+'24-02-002 Ind. Proy'!AE175</f>
        <v>0</v>
      </c>
      <c r="U21" s="10">
        <f>+'24-02-002 Ind. Proy'!AF175</f>
        <v>0</v>
      </c>
      <c r="V21" s="10">
        <f>+'24-02-002 Ind. Proy'!AG175</f>
        <v>0</v>
      </c>
      <c r="W21" s="10">
        <f>+'24-02-002 Ind. Proy'!AH175</f>
        <v>0</v>
      </c>
      <c r="X21" s="49">
        <f>+'24-02-002 Ind. Proy'!AI175</f>
        <v>0</v>
      </c>
      <c r="Y21" s="49">
        <f>+'24-02-002 Ind. Proy'!AJ175</f>
        <v>0</v>
      </c>
    </row>
    <row r="22" spans="1:25" s="45" customFormat="1" ht="24.75" customHeight="1">
      <c r="A22" s="50" t="s">
        <v>70</v>
      </c>
      <c r="B22" s="10">
        <f>+'24-02-002 Ind. Proy'!J187</f>
        <v>0</v>
      </c>
      <c r="C22" s="10">
        <f>+'24-02-002 Ind. Proy'!K187</f>
        <v>0</v>
      </c>
      <c r="D22" s="10">
        <f>+'24-02-002 Ind. Proy'!M187</f>
        <v>0</v>
      </c>
      <c r="E22" s="10">
        <f>+'24-02-002 Ind. Proy'!N187</f>
        <v>0</v>
      </c>
      <c r="F22" s="10">
        <f>+'24-02-002 Ind. Proy'!O187</f>
        <v>0</v>
      </c>
      <c r="G22" s="10">
        <f>+'24-02-002 Ind. Proy'!R187</f>
        <v>0</v>
      </c>
      <c r="H22" s="10">
        <f>+'24-02-002 Ind. Proy'!S187</f>
        <v>0</v>
      </c>
      <c r="I22" s="10">
        <f>+'24-02-002 Ind. Proy'!T187</f>
        <v>0</v>
      </c>
      <c r="J22" s="10">
        <f>+'24-02-002 Ind. Proy'!U187</f>
        <v>0</v>
      </c>
      <c r="K22" s="10">
        <f>+'24-02-002 Ind. Proy'!V187</f>
        <v>0</v>
      </c>
      <c r="L22" s="10">
        <f>+'24-02-002 Ind. Proy'!W187</f>
        <v>0</v>
      </c>
      <c r="M22" s="10">
        <f>+'24-02-002 Ind. Proy'!X187</f>
        <v>0</v>
      </c>
      <c r="N22" s="10">
        <f>+'24-02-002 Ind. Proy'!Y187</f>
        <v>0</v>
      </c>
      <c r="O22" s="10">
        <f>+'24-02-002 Ind. Proy'!Z187</f>
        <v>0</v>
      </c>
      <c r="P22" s="10">
        <f>+'24-02-002 Ind. Proy'!AA187</f>
        <v>0</v>
      </c>
      <c r="Q22" s="10">
        <f>+'24-02-002 Ind. Proy'!AB187</f>
        <v>0</v>
      </c>
      <c r="R22" s="10">
        <f>+'24-02-002 Ind. Proy'!AC187</f>
        <v>0</v>
      </c>
      <c r="S22" s="10">
        <f>+'24-02-002 Ind. Proy'!AD187</f>
        <v>0</v>
      </c>
      <c r="T22" s="10">
        <f>+'24-02-002 Ind. Proy'!AE187</f>
        <v>0</v>
      </c>
      <c r="U22" s="10">
        <f>+'24-02-002 Ind. Proy'!AF187</f>
        <v>0</v>
      </c>
      <c r="V22" s="10">
        <f>+'24-02-002 Ind. Proy'!AG187</f>
        <v>0</v>
      </c>
      <c r="W22" s="10">
        <f>+'24-02-002 Ind. Proy'!AH187</f>
        <v>0</v>
      </c>
      <c r="X22" s="49">
        <f>+'24-02-002 Ind. Proy'!AI187</f>
        <v>0</v>
      </c>
      <c r="Y22" s="49">
        <f>+'24-02-002 Ind. Proy'!AJ187</f>
        <v>0</v>
      </c>
    </row>
    <row r="23" spans="1:25" s="45" customFormat="1" ht="24.75" customHeight="1">
      <c r="A23" s="51" t="s">
        <v>72</v>
      </c>
      <c r="B23" s="10">
        <f>+'24-02-002 Ind. Proy'!J190</f>
        <v>14333586000</v>
      </c>
      <c r="C23" s="10">
        <f>+'24-02-002 Ind. Proy'!K190</f>
        <v>14333586000</v>
      </c>
      <c r="D23" s="10">
        <f>+'24-02-002 Ind. Proy'!M190</f>
        <v>0</v>
      </c>
      <c r="E23" s="10">
        <f>+'24-02-002 Ind. Proy'!N190</f>
        <v>0</v>
      </c>
      <c r="F23" s="10">
        <f>+'24-02-002 Ind. Proy'!O190</f>
        <v>0</v>
      </c>
      <c r="G23" s="10">
        <f>+'24-02-002 Ind. Proy'!R190</f>
        <v>0</v>
      </c>
      <c r="H23" s="10">
        <f>+'24-02-002 Ind. Proy'!S190</f>
        <v>0</v>
      </c>
      <c r="I23" s="10">
        <f>+'24-02-002 Ind. Proy'!T190</f>
        <v>0</v>
      </c>
      <c r="J23" s="10">
        <f>+'24-02-002 Ind. Proy'!U190</f>
        <v>0</v>
      </c>
      <c r="K23" s="10">
        <f>+'24-02-002 Ind. Proy'!V190</f>
        <v>0</v>
      </c>
      <c r="L23" s="10">
        <f>+'24-02-002 Ind. Proy'!W190</f>
        <v>0</v>
      </c>
      <c r="M23" s="10">
        <f>+'24-02-002 Ind. Proy'!X190</f>
        <v>0</v>
      </c>
      <c r="N23" s="10">
        <f>+'24-02-002 Ind. Proy'!Y190</f>
        <v>0</v>
      </c>
      <c r="O23" s="10">
        <f>+'24-02-002 Ind. Proy'!Z190</f>
        <v>0</v>
      </c>
      <c r="P23" s="10">
        <f>+'24-02-002 Ind. Proy'!AA190</f>
        <v>0</v>
      </c>
      <c r="Q23" s="10">
        <f>+'24-02-002 Ind. Proy'!AB190</f>
        <v>0</v>
      </c>
      <c r="R23" s="10">
        <f>+'24-02-002 Ind. Proy'!AC190</f>
        <v>0</v>
      </c>
      <c r="S23" s="10">
        <f>+'24-02-002 Ind. Proy'!AD190</f>
        <v>0</v>
      </c>
      <c r="T23" s="10">
        <f>+'24-02-002 Ind. Proy'!AE190</f>
        <v>0</v>
      </c>
      <c r="U23" s="10">
        <f>+'24-02-002 Ind. Proy'!AF190</f>
        <v>0</v>
      </c>
      <c r="V23" s="10">
        <f>+'24-02-002 Ind. Proy'!AG190</f>
        <v>0</v>
      </c>
      <c r="W23" s="10">
        <f>+'24-02-002 Ind. Proy'!AH190</f>
        <v>0</v>
      </c>
      <c r="X23" s="49">
        <f>+'24-02-002 Ind. Proy'!AI190</f>
        <v>0</v>
      </c>
      <c r="Y23" s="49">
        <f>+'24-02-002 Ind. Proy'!AJ190</f>
        <v>0</v>
      </c>
    </row>
    <row r="24" spans="1:25" ht="23.25" customHeight="1">
      <c r="A24" s="163" t="str">
        <f>"TOTAL ASIG."&amp;" "&amp;$A$5</f>
        <v>TOTAL ASIG. 24-02-002 "Programa de Apoyo al Recién Nacido - Ministerio de Salud"</v>
      </c>
      <c r="B24" s="164">
        <f t="shared" ref="B24:W24" si="0">SUM(B8:B23)</f>
        <v>14333586000</v>
      </c>
      <c r="C24" s="164">
        <f t="shared" si="0"/>
        <v>14333586000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+'24-02-002 Ind. Proy'!AI191</f>
        <v>0</v>
      </c>
      <c r="Y24" s="165">
        <f>'24-02-002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activeCell="A13" sqref="A13"/>
      <selection pane="topRight" activeCell="A13" sqref="A13"/>
      <selection pane="bottomLeft" activeCell="A13" sqref="A13"/>
      <selection pane="bottomRight" activeCell="Q8" sqref="Q1:Q1048576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hidden="1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customWidth="1"/>
    <col min="17" max="17" width="13.85546875" style="47" hidden="1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83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2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1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2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1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2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1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2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1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2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1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2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1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2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1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2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1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2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1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2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1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2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1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2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1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2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1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2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1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2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1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4792021000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/>
      <c r="D189" s="55"/>
      <c r="E189" s="67" t="s">
        <v>96</v>
      </c>
      <c r="F189" s="65" t="s">
        <v>97</v>
      </c>
      <c r="G189" s="63" t="s">
        <v>98</v>
      </c>
      <c r="H189" s="68"/>
      <c r="I189" s="2"/>
      <c r="J189" s="116"/>
      <c r="K189" s="58">
        <v>4792021000</v>
      </c>
      <c r="L189" s="1"/>
      <c r="M189" s="57"/>
      <c r="N189" s="64"/>
      <c r="O189" s="57"/>
      <c r="P189" s="53" t="s">
        <v>99</v>
      </c>
      <c r="Q189" s="53"/>
      <c r="R189" s="31"/>
      <c r="S189" s="31"/>
      <c r="T189" s="31"/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4792021000</v>
      </c>
      <c r="K190" s="147">
        <f>SUM(K189:K189)</f>
        <v>4792021000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24-02-003 "Programa Educación Prebásica - JUNJI"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4792021000</v>
      </c>
      <c r="K191" s="155">
        <f>+K19+K31+K43+K55+K67+K79+K91+K103+K115+K127+K139+K151+K187+K163+K175+K190</f>
        <v>4792021000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</mergeCells>
  <dataValidations count="11"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3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A41"/>
  <sheetViews>
    <sheetView zoomScaleNormal="100" workbookViewId="0">
      <selection activeCell="A24" sqref="A24:Y24"/>
    </sheetView>
  </sheetViews>
  <sheetFormatPr baseColWidth="10" defaultRowHeight="15" outlineLevelCol="1"/>
  <cols>
    <col min="1" max="1" width="39.28515625" style="16" customWidth="1"/>
    <col min="2" max="2" width="12.140625" style="13" customWidth="1"/>
    <col min="3" max="3" width="12.140625" style="16" customWidth="1"/>
    <col min="4" max="4" width="10" style="16" customWidth="1"/>
    <col min="5" max="5" width="10.28515625" style="16" customWidth="1"/>
    <col min="6" max="6" width="9.85546875" style="16" customWidth="1"/>
    <col min="7" max="7" width="10.7109375" style="13" hidden="1" customWidth="1" outlineLevel="1"/>
    <col min="8" max="9" width="8.85546875" style="13" hidden="1" customWidth="1" outlineLevel="1"/>
    <col min="10" max="10" width="11.42578125" style="13" customWidth="1" collapsed="1"/>
    <col min="11" max="11" width="12.28515625" style="13" hidden="1" customWidth="1" outlineLevel="1"/>
    <col min="12" max="12" width="10.140625" style="13" hidden="1" customWidth="1" outlineLevel="1"/>
    <col min="13" max="13" width="12.28515625" style="13" hidden="1" customWidth="1" outlineLevel="1"/>
    <col min="14" max="14" width="11.42578125" style="13" customWidth="1" collapsed="1"/>
    <col min="15" max="17" width="12.5703125" style="13" hidden="1" customWidth="1" outlineLevel="1"/>
    <col min="18" max="18" width="11.42578125" style="13" customWidth="1" collapsed="1"/>
    <col min="19" max="19" width="10.7109375" style="13" hidden="1" customWidth="1" outlineLevel="1"/>
    <col min="20" max="20" width="11.140625" style="13" hidden="1" customWidth="1" outlineLevel="1"/>
    <col min="21" max="21" width="10.7109375" style="13" hidden="1" customWidth="1" outlineLevel="1"/>
    <col min="22" max="22" width="11.42578125" style="13" customWidth="1" collapsed="1"/>
    <col min="23" max="23" width="11.42578125" style="13" customWidth="1"/>
    <col min="24" max="24" width="10.140625" style="14" customWidth="1"/>
    <col min="25" max="25" width="11.7109375" style="14" customWidth="1"/>
    <col min="28" max="16384" width="11.42578125" style="15"/>
  </cols>
  <sheetData>
    <row r="1" spans="1:25" s="12" customFormat="1" ht="15" customHeight="1">
      <c r="A1" s="114" t="str">
        <f>+'24-02-003 Ind. Proy'!A1:AJ1</f>
        <v>PARTIDA 21 -01-06 "SISTEMA DE PROTECCION INTEGRAL A LA INFANCIA"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2" customFormat="1" ht="15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" customHeight="1">
      <c r="A3" s="109" t="str">
        <f>+'24-02-003 Ind. Proy'!A3:AJ3</f>
        <v>EJECUCIÓN AL 31 DE MARZO DE 2017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" customHeight="1">
      <c r="A5" s="160" t="str">
        <f>+'24-02-003 Ind. Proy'!A5:U5</f>
        <v>24-02-003 "Programa Educación Prebásica - JUNJI"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</row>
    <row r="6" spans="1:25" s="16" customFormat="1" ht="12.75">
      <c r="A6" s="120" t="s">
        <v>3</v>
      </c>
      <c r="B6" s="123" t="s">
        <v>9</v>
      </c>
      <c r="C6" s="123" t="s">
        <v>75</v>
      </c>
      <c r="D6" s="124" t="s">
        <v>12</v>
      </c>
      <c r="E6" s="125"/>
      <c r="F6" s="126"/>
      <c r="G6" s="127" t="s">
        <v>15</v>
      </c>
      <c r="H6" s="127"/>
      <c r="I6" s="127"/>
      <c r="J6" s="123" t="s">
        <v>16</v>
      </c>
      <c r="K6" s="127" t="s">
        <v>15</v>
      </c>
      <c r="L6" s="127"/>
      <c r="M6" s="127"/>
      <c r="N6" s="123" t="s">
        <v>17</v>
      </c>
      <c r="O6" s="127" t="s">
        <v>15</v>
      </c>
      <c r="P6" s="127"/>
      <c r="Q6" s="127"/>
      <c r="R6" s="123" t="s">
        <v>18</v>
      </c>
      <c r="S6" s="127" t="s">
        <v>15</v>
      </c>
      <c r="T6" s="127"/>
      <c r="U6" s="127"/>
      <c r="V6" s="123" t="s">
        <v>19</v>
      </c>
      <c r="W6" s="123" t="s">
        <v>20</v>
      </c>
      <c r="X6" s="128" t="s">
        <v>76</v>
      </c>
      <c r="Y6" s="128"/>
    </row>
    <row r="7" spans="1:25" s="16" customFormat="1" ht="25.5">
      <c r="A7" s="120"/>
      <c r="B7" s="131"/>
      <c r="C7" s="131"/>
      <c r="D7" s="132" t="s">
        <v>25</v>
      </c>
      <c r="E7" s="132" t="s">
        <v>26</v>
      </c>
      <c r="F7" s="132" t="s">
        <v>27</v>
      </c>
      <c r="G7" s="132" t="s">
        <v>28</v>
      </c>
      <c r="H7" s="132" t="s">
        <v>29</v>
      </c>
      <c r="I7" s="132" t="s">
        <v>30</v>
      </c>
      <c r="J7" s="131"/>
      <c r="K7" s="132" t="s">
        <v>31</v>
      </c>
      <c r="L7" s="132" t="s">
        <v>32</v>
      </c>
      <c r="M7" s="132" t="s">
        <v>33</v>
      </c>
      <c r="N7" s="131"/>
      <c r="O7" s="132" t="s">
        <v>34</v>
      </c>
      <c r="P7" s="132" t="s">
        <v>35</v>
      </c>
      <c r="Q7" s="132" t="s">
        <v>36</v>
      </c>
      <c r="R7" s="131"/>
      <c r="S7" s="132" t="s">
        <v>37</v>
      </c>
      <c r="T7" s="132" t="s">
        <v>38</v>
      </c>
      <c r="U7" s="132" t="s">
        <v>39</v>
      </c>
      <c r="V7" s="131"/>
      <c r="W7" s="131"/>
      <c r="X7" s="133" t="s">
        <v>40</v>
      </c>
      <c r="Y7" s="133" t="s">
        <v>77</v>
      </c>
    </row>
    <row r="8" spans="1:25" s="45" customFormat="1" ht="24.75" customHeight="1">
      <c r="A8" s="48" t="s">
        <v>42</v>
      </c>
      <c r="B8" s="10">
        <f>+'24-02-003 Ind. Proy'!J19</f>
        <v>0</v>
      </c>
      <c r="C8" s="10">
        <f>+'24-02-003 Ind. Proy'!K19</f>
        <v>0</v>
      </c>
      <c r="D8" s="10">
        <f>+'24-02-003 Ind. Proy'!M19</f>
        <v>0</v>
      </c>
      <c r="E8" s="10">
        <f>+'24-02-003 Ind. Proy'!N19</f>
        <v>0</v>
      </c>
      <c r="F8" s="10">
        <f>+'24-02-003 Ind. Proy'!O19</f>
        <v>0</v>
      </c>
      <c r="G8" s="10">
        <f>+'24-02-003 Ind. Proy'!R19</f>
        <v>0</v>
      </c>
      <c r="H8" s="10">
        <f>+'24-02-003 Ind. Proy'!S19</f>
        <v>0</v>
      </c>
      <c r="I8" s="10">
        <f>+'24-02-003 Ind. Proy'!T19</f>
        <v>0</v>
      </c>
      <c r="J8" s="10">
        <f>+'24-02-003 Ind. Proy'!U19</f>
        <v>0</v>
      </c>
      <c r="K8" s="10">
        <f>+'24-02-003 Ind. Proy'!V19</f>
        <v>0</v>
      </c>
      <c r="L8" s="10">
        <f>+'24-02-003 Ind. Proy'!W19</f>
        <v>0</v>
      </c>
      <c r="M8" s="10">
        <f>+'24-02-003 Ind. Proy'!X19</f>
        <v>0</v>
      </c>
      <c r="N8" s="10">
        <f>+'24-02-003 Ind. Proy'!Y19</f>
        <v>0</v>
      </c>
      <c r="O8" s="10">
        <f>+'24-02-003 Ind. Proy'!Z19</f>
        <v>0</v>
      </c>
      <c r="P8" s="10">
        <f>+'24-02-003 Ind. Proy'!AA19</f>
        <v>0</v>
      </c>
      <c r="Q8" s="10">
        <f>+'24-02-003 Ind. Proy'!AB19</f>
        <v>0</v>
      </c>
      <c r="R8" s="10">
        <f>+'24-02-003 Ind. Proy'!AC19</f>
        <v>0</v>
      </c>
      <c r="S8" s="10">
        <f>+'24-02-003 Ind. Proy'!AD19</f>
        <v>0</v>
      </c>
      <c r="T8" s="10">
        <f>+'24-02-003 Ind. Proy'!AE19</f>
        <v>0</v>
      </c>
      <c r="U8" s="10">
        <f>+'24-02-003 Ind. Proy'!AF19</f>
        <v>0</v>
      </c>
      <c r="V8" s="10">
        <f>+'24-02-003 Ind. Proy'!AG19</f>
        <v>0</v>
      </c>
      <c r="W8" s="10">
        <f>+'24-02-003 Ind. Proy'!AH19</f>
        <v>0</v>
      </c>
      <c r="X8" s="49">
        <f>+'24-02-003 Ind. Proy'!AI19</f>
        <v>0</v>
      </c>
      <c r="Y8" s="49">
        <f>+'24-02-003 Ind. Proy'!AJ19</f>
        <v>0</v>
      </c>
    </row>
    <row r="9" spans="1:25" s="45" customFormat="1" ht="24.75" customHeight="1">
      <c r="A9" s="48" t="s">
        <v>44</v>
      </c>
      <c r="B9" s="10">
        <f>+'24-02-003 Ind. Proy'!J31</f>
        <v>0</v>
      </c>
      <c r="C9" s="10">
        <f>+'24-02-003 Ind. Proy'!K31</f>
        <v>0</v>
      </c>
      <c r="D9" s="10">
        <f>+'24-02-003 Ind. Proy'!M31</f>
        <v>0</v>
      </c>
      <c r="E9" s="10">
        <f>+'24-02-003 Ind. Proy'!N31</f>
        <v>0</v>
      </c>
      <c r="F9" s="10">
        <f>+'24-02-003 Ind. Proy'!O31</f>
        <v>0</v>
      </c>
      <c r="G9" s="10">
        <f>+'24-02-003 Ind. Proy'!R31</f>
        <v>0</v>
      </c>
      <c r="H9" s="10">
        <f>+'24-02-003 Ind. Proy'!S31</f>
        <v>0</v>
      </c>
      <c r="I9" s="10">
        <f>+'24-02-003 Ind. Proy'!T31</f>
        <v>0</v>
      </c>
      <c r="J9" s="10">
        <f>+'24-02-003 Ind. Proy'!U31</f>
        <v>0</v>
      </c>
      <c r="K9" s="10">
        <f>+'24-02-003 Ind. Proy'!V31</f>
        <v>0</v>
      </c>
      <c r="L9" s="10">
        <f>+'24-02-003 Ind. Proy'!W31</f>
        <v>0</v>
      </c>
      <c r="M9" s="10">
        <f>+'24-02-003 Ind. Proy'!X31</f>
        <v>0</v>
      </c>
      <c r="N9" s="10">
        <f>+'24-02-003 Ind. Proy'!Y31</f>
        <v>0</v>
      </c>
      <c r="O9" s="10">
        <f>+'24-02-003 Ind. Proy'!Z31</f>
        <v>0</v>
      </c>
      <c r="P9" s="10">
        <f>+'24-02-003 Ind. Proy'!AA31</f>
        <v>0</v>
      </c>
      <c r="Q9" s="10">
        <f>+'24-02-003 Ind. Proy'!AB31</f>
        <v>0</v>
      </c>
      <c r="R9" s="10">
        <f>+'24-02-003 Ind. Proy'!AC31</f>
        <v>0</v>
      </c>
      <c r="S9" s="10">
        <f>+'24-02-003 Ind. Proy'!AD31</f>
        <v>0</v>
      </c>
      <c r="T9" s="10">
        <f>+'24-02-003 Ind. Proy'!AE31</f>
        <v>0</v>
      </c>
      <c r="U9" s="10">
        <f>+'24-02-003 Ind. Proy'!AF31</f>
        <v>0</v>
      </c>
      <c r="V9" s="10">
        <f>+'24-02-003 Ind. Proy'!AG31</f>
        <v>0</v>
      </c>
      <c r="W9" s="10">
        <f>+'24-02-003 Ind. Proy'!AH31</f>
        <v>0</v>
      </c>
      <c r="X9" s="49">
        <f>+'24-02-003 Ind. Proy'!AI31</f>
        <v>0</v>
      </c>
      <c r="Y9" s="49">
        <f>+'24-02-003 Ind. Proy'!AJ31</f>
        <v>0</v>
      </c>
    </row>
    <row r="10" spans="1:25" s="45" customFormat="1" ht="24.75" customHeight="1">
      <c r="A10" s="48" t="s">
        <v>46</v>
      </c>
      <c r="B10" s="10">
        <f>+'24-02-003 Ind. Proy'!J43</f>
        <v>0</v>
      </c>
      <c r="C10" s="10">
        <f>+'24-02-003 Ind. Proy'!K43</f>
        <v>0</v>
      </c>
      <c r="D10" s="10">
        <f>+'24-02-003 Ind. Proy'!M43</f>
        <v>0</v>
      </c>
      <c r="E10" s="10">
        <f>+'24-02-003 Ind. Proy'!N43</f>
        <v>0</v>
      </c>
      <c r="F10" s="10">
        <f>+'24-02-003 Ind. Proy'!O43</f>
        <v>0</v>
      </c>
      <c r="G10" s="10">
        <f>+'24-02-003 Ind. Proy'!R43</f>
        <v>0</v>
      </c>
      <c r="H10" s="10">
        <f>+'24-02-003 Ind. Proy'!S43</f>
        <v>0</v>
      </c>
      <c r="I10" s="10">
        <f>+'24-02-003 Ind. Proy'!T43</f>
        <v>0</v>
      </c>
      <c r="J10" s="10">
        <f>+'24-02-003 Ind. Proy'!U43</f>
        <v>0</v>
      </c>
      <c r="K10" s="10">
        <f>+'24-02-003 Ind. Proy'!V43</f>
        <v>0</v>
      </c>
      <c r="L10" s="10">
        <f>+'24-02-003 Ind. Proy'!W43</f>
        <v>0</v>
      </c>
      <c r="M10" s="10">
        <f>+'24-02-003 Ind. Proy'!X43</f>
        <v>0</v>
      </c>
      <c r="N10" s="10">
        <f>+'24-02-003 Ind. Proy'!Y43</f>
        <v>0</v>
      </c>
      <c r="O10" s="10">
        <f>+'24-02-003 Ind. Proy'!Z43</f>
        <v>0</v>
      </c>
      <c r="P10" s="10">
        <f>+'24-02-003 Ind. Proy'!AA43</f>
        <v>0</v>
      </c>
      <c r="Q10" s="10">
        <f>+'24-02-003 Ind. Proy'!AB43</f>
        <v>0</v>
      </c>
      <c r="R10" s="10">
        <f>+'24-02-003 Ind. Proy'!AC43</f>
        <v>0</v>
      </c>
      <c r="S10" s="10">
        <f>+'24-02-003 Ind. Proy'!AD43</f>
        <v>0</v>
      </c>
      <c r="T10" s="10">
        <f>+'24-02-003 Ind. Proy'!AE43</f>
        <v>0</v>
      </c>
      <c r="U10" s="10">
        <f>+'24-02-003 Ind. Proy'!AF43</f>
        <v>0</v>
      </c>
      <c r="V10" s="10">
        <f>+'24-02-003 Ind. Proy'!AG43</f>
        <v>0</v>
      </c>
      <c r="W10" s="10">
        <f>+'24-02-003 Ind. Proy'!AH43</f>
        <v>0</v>
      </c>
      <c r="X10" s="49">
        <f>+'24-02-003 Ind. Proy'!AI43</f>
        <v>0</v>
      </c>
      <c r="Y10" s="49">
        <f>+'24-02-003 Ind. Proy'!AJ43</f>
        <v>0</v>
      </c>
    </row>
    <row r="11" spans="1:25" s="45" customFormat="1" ht="24.75" customHeight="1">
      <c r="A11" s="48" t="s">
        <v>48</v>
      </c>
      <c r="B11" s="10">
        <f>+'24-02-003 Ind. Proy'!J55</f>
        <v>0</v>
      </c>
      <c r="C11" s="10">
        <f>+'24-02-003 Ind. Proy'!K55</f>
        <v>0</v>
      </c>
      <c r="D11" s="10">
        <f>+'24-02-003 Ind. Proy'!M55</f>
        <v>0</v>
      </c>
      <c r="E11" s="10">
        <f>+'24-02-003 Ind. Proy'!N55</f>
        <v>0</v>
      </c>
      <c r="F11" s="10">
        <f>+'24-02-003 Ind. Proy'!O55</f>
        <v>0</v>
      </c>
      <c r="G11" s="10">
        <f>+'24-02-003 Ind. Proy'!R55</f>
        <v>0</v>
      </c>
      <c r="H11" s="10">
        <f>+'24-02-003 Ind. Proy'!S55</f>
        <v>0</v>
      </c>
      <c r="I11" s="10">
        <f>+'24-02-003 Ind. Proy'!T55</f>
        <v>0</v>
      </c>
      <c r="J11" s="10">
        <f>+'24-02-003 Ind. Proy'!U55</f>
        <v>0</v>
      </c>
      <c r="K11" s="10">
        <f>+'24-02-003 Ind. Proy'!V55</f>
        <v>0</v>
      </c>
      <c r="L11" s="10">
        <f>+'24-02-003 Ind. Proy'!W55</f>
        <v>0</v>
      </c>
      <c r="M11" s="10">
        <f>+'24-02-003 Ind. Proy'!X55</f>
        <v>0</v>
      </c>
      <c r="N11" s="10">
        <f>+'24-02-003 Ind. Proy'!Y55</f>
        <v>0</v>
      </c>
      <c r="O11" s="10">
        <f>+'24-02-003 Ind. Proy'!Z55</f>
        <v>0</v>
      </c>
      <c r="P11" s="10">
        <f>+'24-02-003 Ind. Proy'!AA55</f>
        <v>0</v>
      </c>
      <c r="Q11" s="10">
        <f>+'24-02-003 Ind. Proy'!AB55</f>
        <v>0</v>
      </c>
      <c r="R11" s="10">
        <f>+'24-02-003 Ind. Proy'!AC55</f>
        <v>0</v>
      </c>
      <c r="S11" s="10">
        <f>+'24-02-003 Ind. Proy'!AD55</f>
        <v>0</v>
      </c>
      <c r="T11" s="10">
        <f>+'24-02-003 Ind. Proy'!AE55</f>
        <v>0</v>
      </c>
      <c r="U11" s="10">
        <f>+'24-02-003 Ind. Proy'!AF55</f>
        <v>0</v>
      </c>
      <c r="V11" s="10">
        <f>+'24-02-003 Ind. Proy'!AG55</f>
        <v>0</v>
      </c>
      <c r="W11" s="10">
        <f>+'24-02-003 Ind. Proy'!AH55</f>
        <v>0</v>
      </c>
      <c r="X11" s="49">
        <f>+'24-02-003 Ind. Proy'!AI55</f>
        <v>0</v>
      </c>
      <c r="Y11" s="49">
        <f>+'24-02-003 Ind. Proy'!AJ55</f>
        <v>0</v>
      </c>
    </row>
    <row r="12" spans="1:25" s="45" customFormat="1" ht="24.75" customHeight="1">
      <c r="A12" s="48" t="s">
        <v>50</v>
      </c>
      <c r="B12" s="10">
        <f>+'24-02-003 Ind. Proy'!J67</f>
        <v>0</v>
      </c>
      <c r="C12" s="10">
        <f>+'24-02-003 Ind. Proy'!K67</f>
        <v>0</v>
      </c>
      <c r="D12" s="10">
        <f>+'24-02-003 Ind. Proy'!M67</f>
        <v>0</v>
      </c>
      <c r="E12" s="10">
        <f>+'24-02-003 Ind. Proy'!N67</f>
        <v>0</v>
      </c>
      <c r="F12" s="10">
        <f>+'24-02-003 Ind. Proy'!O67</f>
        <v>0</v>
      </c>
      <c r="G12" s="10">
        <f>+'24-02-003 Ind. Proy'!R67</f>
        <v>0</v>
      </c>
      <c r="H12" s="10">
        <f>+'24-02-003 Ind. Proy'!S67</f>
        <v>0</v>
      </c>
      <c r="I12" s="10">
        <f>+'24-02-003 Ind. Proy'!T67</f>
        <v>0</v>
      </c>
      <c r="J12" s="10">
        <f>+'24-02-003 Ind. Proy'!U67</f>
        <v>0</v>
      </c>
      <c r="K12" s="10">
        <f>+'24-02-003 Ind. Proy'!V67</f>
        <v>0</v>
      </c>
      <c r="L12" s="10">
        <f>+'24-02-003 Ind. Proy'!W67</f>
        <v>0</v>
      </c>
      <c r="M12" s="10">
        <f>+'24-02-003 Ind. Proy'!X67</f>
        <v>0</v>
      </c>
      <c r="N12" s="10">
        <f>+'24-02-003 Ind. Proy'!Y67</f>
        <v>0</v>
      </c>
      <c r="O12" s="10">
        <f>+'24-02-003 Ind. Proy'!Z67</f>
        <v>0</v>
      </c>
      <c r="P12" s="10">
        <f>+'24-02-003 Ind. Proy'!AA67</f>
        <v>0</v>
      </c>
      <c r="Q12" s="10">
        <f>+'24-02-003 Ind. Proy'!AB67</f>
        <v>0</v>
      </c>
      <c r="R12" s="10">
        <f>+'24-02-003 Ind. Proy'!AC67</f>
        <v>0</v>
      </c>
      <c r="S12" s="10">
        <f>+'24-02-003 Ind. Proy'!AD67</f>
        <v>0</v>
      </c>
      <c r="T12" s="10">
        <f>+'24-02-003 Ind. Proy'!AE67</f>
        <v>0</v>
      </c>
      <c r="U12" s="10">
        <f>+'24-02-003 Ind. Proy'!AF67</f>
        <v>0</v>
      </c>
      <c r="V12" s="10">
        <f>+'24-02-003 Ind. Proy'!AG67</f>
        <v>0</v>
      </c>
      <c r="W12" s="10">
        <f>+'24-02-003 Ind. Proy'!AH67</f>
        <v>0</v>
      </c>
      <c r="X12" s="49">
        <f>+'24-02-003 Ind. Proy'!AI67</f>
        <v>0</v>
      </c>
      <c r="Y12" s="49">
        <f>+'24-02-003 Ind. Proy'!AJ67</f>
        <v>0</v>
      </c>
    </row>
    <row r="13" spans="1:25" s="45" customFormat="1" ht="24.75" customHeight="1">
      <c r="A13" s="48" t="s">
        <v>52</v>
      </c>
      <c r="B13" s="10">
        <f>+'24-02-003 Ind. Proy'!J79</f>
        <v>0</v>
      </c>
      <c r="C13" s="10">
        <f>+'24-02-003 Ind. Proy'!K79</f>
        <v>0</v>
      </c>
      <c r="D13" s="10">
        <f>+'24-02-003 Ind. Proy'!M79</f>
        <v>0</v>
      </c>
      <c r="E13" s="10">
        <f>+'24-02-003 Ind. Proy'!N79</f>
        <v>0</v>
      </c>
      <c r="F13" s="10">
        <f>+'24-02-003 Ind. Proy'!O79</f>
        <v>0</v>
      </c>
      <c r="G13" s="10">
        <f>+'24-02-003 Ind. Proy'!R79</f>
        <v>0</v>
      </c>
      <c r="H13" s="10">
        <f>+'24-02-003 Ind. Proy'!S79</f>
        <v>0</v>
      </c>
      <c r="I13" s="10">
        <f>+'24-02-003 Ind. Proy'!T79</f>
        <v>0</v>
      </c>
      <c r="J13" s="10">
        <f>+'24-02-003 Ind. Proy'!U79</f>
        <v>0</v>
      </c>
      <c r="K13" s="10">
        <f>+'24-02-003 Ind. Proy'!V79</f>
        <v>0</v>
      </c>
      <c r="L13" s="10">
        <f>+'24-02-003 Ind. Proy'!W79</f>
        <v>0</v>
      </c>
      <c r="M13" s="10">
        <f>+'24-02-003 Ind. Proy'!X79</f>
        <v>0</v>
      </c>
      <c r="N13" s="10">
        <f>+'24-02-003 Ind. Proy'!Y79</f>
        <v>0</v>
      </c>
      <c r="O13" s="10">
        <f>+'24-02-003 Ind. Proy'!Z79</f>
        <v>0</v>
      </c>
      <c r="P13" s="10">
        <f>+'24-02-003 Ind. Proy'!AA79</f>
        <v>0</v>
      </c>
      <c r="Q13" s="10">
        <f>+'24-02-003 Ind. Proy'!AB79</f>
        <v>0</v>
      </c>
      <c r="R13" s="10">
        <f>+'24-02-003 Ind. Proy'!AC79</f>
        <v>0</v>
      </c>
      <c r="S13" s="10">
        <f>+'24-02-003 Ind. Proy'!AD79</f>
        <v>0</v>
      </c>
      <c r="T13" s="10">
        <f>+'24-02-003 Ind. Proy'!AE79</f>
        <v>0</v>
      </c>
      <c r="U13" s="10">
        <f>+'24-02-003 Ind. Proy'!AF79</f>
        <v>0</v>
      </c>
      <c r="V13" s="10">
        <f>+'24-02-003 Ind. Proy'!AG79</f>
        <v>0</v>
      </c>
      <c r="W13" s="10">
        <f>+'24-02-003 Ind. Proy'!AH79</f>
        <v>0</v>
      </c>
      <c r="X13" s="49">
        <f>+'24-02-003 Ind. Proy'!AI79</f>
        <v>0</v>
      </c>
      <c r="Y13" s="49">
        <f>+'24-02-003 Ind. Proy'!AJ79</f>
        <v>0</v>
      </c>
    </row>
    <row r="14" spans="1:25" s="45" customFormat="1" ht="24.75" customHeight="1">
      <c r="A14" s="48" t="s">
        <v>54</v>
      </c>
      <c r="B14" s="10">
        <f>+'24-02-003 Ind. Proy'!J91</f>
        <v>0</v>
      </c>
      <c r="C14" s="10">
        <f>+'24-02-003 Ind. Proy'!K91</f>
        <v>0</v>
      </c>
      <c r="D14" s="10">
        <f>+'24-02-003 Ind. Proy'!M91</f>
        <v>0</v>
      </c>
      <c r="E14" s="10">
        <f>+'24-02-003 Ind. Proy'!N91</f>
        <v>0</v>
      </c>
      <c r="F14" s="10">
        <f>+'24-02-003 Ind. Proy'!O91</f>
        <v>0</v>
      </c>
      <c r="G14" s="10">
        <f>+'24-02-003 Ind. Proy'!R91</f>
        <v>0</v>
      </c>
      <c r="H14" s="10">
        <f>+'24-02-003 Ind. Proy'!S91</f>
        <v>0</v>
      </c>
      <c r="I14" s="10">
        <f>+'24-02-003 Ind. Proy'!T91</f>
        <v>0</v>
      </c>
      <c r="J14" s="10">
        <f>+'24-02-003 Ind. Proy'!U91</f>
        <v>0</v>
      </c>
      <c r="K14" s="10">
        <f>+'24-02-003 Ind. Proy'!V91</f>
        <v>0</v>
      </c>
      <c r="L14" s="10">
        <f>+'24-02-003 Ind. Proy'!W91</f>
        <v>0</v>
      </c>
      <c r="M14" s="10">
        <f>+'24-02-003 Ind. Proy'!X91</f>
        <v>0</v>
      </c>
      <c r="N14" s="10">
        <f>+'24-02-003 Ind. Proy'!Y91</f>
        <v>0</v>
      </c>
      <c r="O14" s="10">
        <f>+'24-02-003 Ind. Proy'!Z91</f>
        <v>0</v>
      </c>
      <c r="P14" s="10">
        <f>+'24-02-003 Ind. Proy'!AA91</f>
        <v>0</v>
      </c>
      <c r="Q14" s="10">
        <f>+'24-02-003 Ind. Proy'!AB91</f>
        <v>0</v>
      </c>
      <c r="R14" s="10">
        <f>+'24-02-003 Ind. Proy'!AC91</f>
        <v>0</v>
      </c>
      <c r="S14" s="10">
        <f>+'24-02-003 Ind. Proy'!AD91</f>
        <v>0</v>
      </c>
      <c r="T14" s="10">
        <f>+'24-02-003 Ind. Proy'!AE91</f>
        <v>0</v>
      </c>
      <c r="U14" s="10">
        <f>+'24-02-003 Ind. Proy'!AF91</f>
        <v>0</v>
      </c>
      <c r="V14" s="10">
        <f>+'24-02-003 Ind. Proy'!AG91</f>
        <v>0</v>
      </c>
      <c r="W14" s="10">
        <f>+'24-02-003 Ind. Proy'!AH91</f>
        <v>0</v>
      </c>
      <c r="X14" s="49">
        <f>+'24-02-003 Ind. Proy'!AI91</f>
        <v>0</v>
      </c>
      <c r="Y14" s="49">
        <f>+'24-02-003 Ind. Proy'!AJ91</f>
        <v>0</v>
      </c>
    </row>
    <row r="15" spans="1:25" s="45" customFormat="1" ht="24.75" customHeight="1">
      <c r="A15" s="48" t="s">
        <v>56</v>
      </c>
      <c r="B15" s="10">
        <f>+'24-02-003 Ind. Proy'!J103</f>
        <v>0</v>
      </c>
      <c r="C15" s="10">
        <f>+'24-02-003 Ind. Proy'!K103</f>
        <v>0</v>
      </c>
      <c r="D15" s="10">
        <f>+'24-02-003 Ind. Proy'!M103</f>
        <v>0</v>
      </c>
      <c r="E15" s="10">
        <f>+'24-02-003 Ind. Proy'!N103</f>
        <v>0</v>
      </c>
      <c r="F15" s="10">
        <f>+'24-02-003 Ind. Proy'!O103</f>
        <v>0</v>
      </c>
      <c r="G15" s="10">
        <f>+'24-02-003 Ind. Proy'!R103</f>
        <v>0</v>
      </c>
      <c r="H15" s="10">
        <f>+'24-02-003 Ind. Proy'!S103</f>
        <v>0</v>
      </c>
      <c r="I15" s="10">
        <f>+'24-02-003 Ind. Proy'!T103</f>
        <v>0</v>
      </c>
      <c r="J15" s="10">
        <f>+'24-02-003 Ind. Proy'!U103</f>
        <v>0</v>
      </c>
      <c r="K15" s="10">
        <f>+'24-02-003 Ind. Proy'!V103</f>
        <v>0</v>
      </c>
      <c r="L15" s="10">
        <f>+'24-02-003 Ind. Proy'!W103</f>
        <v>0</v>
      </c>
      <c r="M15" s="10">
        <f>+'24-02-003 Ind. Proy'!X103</f>
        <v>0</v>
      </c>
      <c r="N15" s="10">
        <f>+'24-02-003 Ind. Proy'!Y103</f>
        <v>0</v>
      </c>
      <c r="O15" s="10">
        <f>+'24-02-003 Ind. Proy'!Z103</f>
        <v>0</v>
      </c>
      <c r="P15" s="10">
        <f>+'24-02-003 Ind. Proy'!AA103</f>
        <v>0</v>
      </c>
      <c r="Q15" s="10">
        <f>+'24-02-003 Ind. Proy'!AB103</f>
        <v>0</v>
      </c>
      <c r="R15" s="10">
        <f>+'24-02-003 Ind. Proy'!AC103</f>
        <v>0</v>
      </c>
      <c r="S15" s="10">
        <f>+'24-02-003 Ind. Proy'!AD103</f>
        <v>0</v>
      </c>
      <c r="T15" s="10">
        <f>+'24-02-003 Ind. Proy'!AE103</f>
        <v>0</v>
      </c>
      <c r="U15" s="10">
        <f>+'24-02-003 Ind. Proy'!AF103</f>
        <v>0</v>
      </c>
      <c r="V15" s="10">
        <f>+'24-02-003 Ind. Proy'!AG103</f>
        <v>0</v>
      </c>
      <c r="W15" s="10">
        <f>+'24-02-003 Ind. Proy'!AH103</f>
        <v>0</v>
      </c>
      <c r="X15" s="49">
        <f>+'24-02-003 Ind. Proy'!AI103</f>
        <v>0</v>
      </c>
      <c r="Y15" s="49">
        <f>+'24-02-003 Ind. Proy'!AJ103</f>
        <v>0</v>
      </c>
    </row>
    <row r="16" spans="1:25" s="45" customFormat="1" ht="24.75" customHeight="1">
      <c r="A16" s="48" t="s">
        <v>58</v>
      </c>
      <c r="B16" s="10">
        <f>+'24-02-003 Ind. Proy'!J115</f>
        <v>0</v>
      </c>
      <c r="C16" s="10">
        <f>+'24-02-003 Ind. Proy'!K115</f>
        <v>0</v>
      </c>
      <c r="D16" s="10">
        <f>+'24-02-003 Ind. Proy'!M115</f>
        <v>0</v>
      </c>
      <c r="E16" s="10">
        <f>+'24-02-003 Ind. Proy'!N115</f>
        <v>0</v>
      </c>
      <c r="F16" s="10">
        <f>+'24-02-003 Ind. Proy'!O115</f>
        <v>0</v>
      </c>
      <c r="G16" s="10">
        <f>+'24-02-003 Ind. Proy'!R115</f>
        <v>0</v>
      </c>
      <c r="H16" s="10">
        <f>+'24-02-003 Ind. Proy'!S115</f>
        <v>0</v>
      </c>
      <c r="I16" s="10">
        <f>+'24-02-003 Ind. Proy'!T115</f>
        <v>0</v>
      </c>
      <c r="J16" s="10">
        <f>+'24-02-003 Ind. Proy'!U115</f>
        <v>0</v>
      </c>
      <c r="K16" s="10">
        <f>+'24-02-003 Ind. Proy'!V115</f>
        <v>0</v>
      </c>
      <c r="L16" s="10">
        <f>+'24-02-003 Ind. Proy'!W115</f>
        <v>0</v>
      </c>
      <c r="M16" s="10">
        <f>+'24-02-003 Ind. Proy'!X115</f>
        <v>0</v>
      </c>
      <c r="N16" s="10">
        <f>+'24-02-003 Ind. Proy'!Y115</f>
        <v>0</v>
      </c>
      <c r="O16" s="10">
        <f>+'24-02-003 Ind. Proy'!Z115</f>
        <v>0</v>
      </c>
      <c r="P16" s="10">
        <f>+'24-02-003 Ind. Proy'!AA115</f>
        <v>0</v>
      </c>
      <c r="Q16" s="10">
        <f>+'24-02-003 Ind. Proy'!AB115</f>
        <v>0</v>
      </c>
      <c r="R16" s="10">
        <f>+'24-02-003 Ind. Proy'!AC115</f>
        <v>0</v>
      </c>
      <c r="S16" s="10">
        <f>+'24-02-003 Ind. Proy'!AD115</f>
        <v>0</v>
      </c>
      <c r="T16" s="10">
        <f>+'24-02-003 Ind. Proy'!AE115</f>
        <v>0</v>
      </c>
      <c r="U16" s="10">
        <f>+'24-02-003 Ind. Proy'!AF115</f>
        <v>0</v>
      </c>
      <c r="V16" s="10">
        <f>+'24-02-003 Ind. Proy'!AG115</f>
        <v>0</v>
      </c>
      <c r="W16" s="10">
        <f>+'24-02-003 Ind. Proy'!AH115</f>
        <v>0</v>
      </c>
      <c r="X16" s="49">
        <f>+'24-02-003 Ind. Proy'!AI115</f>
        <v>0</v>
      </c>
      <c r="Y16" s="49">
        <f>+'24-02-003 Ind. Proy'!AJ115</f>
        <v>0</v>
      </c>
    </row>
    <row r="17" spans="1:25" s="45" customFormat="1" ht="24.75" customHeight="1">
      <c r="A17" s="48" t="s">
        <v>60</v>
      </c>
      <c r="B17" s="10">
        <f>+'24-02-003 Ind. Proy'!J127</f>
        <v>0</v>
      </c>
      <c r="C17" s="10">
        <f>+'24-02-003 Ind. Proy'!K127</f>
        <v>0</v>
      </c>
      <c r="D17" s="10">
        <f>+'24-02-003 Ind. Proy'!M127</f>
        <v>0</v>
      </c>
      <c r="E17" s="10">
        <f>+'24-02-003 Ind. Proy'!N127</f>
        <v>0</v>
      </c>
      <c r="F17" s="10">
        <f>+'24-02-003 Ind. Proy'!O127</f>
        <v>0</v>
      </c>
      <c r="G17" s="10">
        <f>+'24-02-003 Ind. Proy'!R127</f>
        <v>0</v>
      </c>
      <c r="H17" s="10">
        <f>+'24-02-003 Ind. Proy'!S127</f>
        <v>0</v>
      </c>
      <c r="I17" s="10">
        <f>+'24-02-003 Ind. Proy'!T127</f>
        <v>0</v>
      </c>
      <c r="J17" s="10">
        <f>+'24-02-003 Ind. Proy'!U127</f>
        <v>0</v>
      </c>
      <c r="K17" s="10">
        <f>+'24-02-003 Ind. Proy'!V127</f>
        <v>0</v>
      </c>
      <c r="L17" s="10">
        <f>+'24-02-003 Ind. Proy'!W127</f>
        <v>0</v>
      </c>
      <c r="M17" s="10">
        <f>+'24-02-003 Ind. Proy'!X127</f>
        <v>0</v>
      </c>
      <c r="N17" s="10">
        <f>+'24-02-003 Ind. Proy'!Y127</f>
        <v>0</v>
      </c>
      <c r="O17" s="10">
        <f>+'24-02-003 Ind. Proy'!Z127</f>
        <v>0</v>
      </c>
      <c r="P17" s="10">
        <f>+'24-02-003 Ind. Proy'!AA127</f>
        <v>0</v>
      </c>
      <c r="Q17" s="10">
        <f>+'24-02-003 Ind. Proy'!AB127</f>
        <v>0</v>
      </c>
      <c r="R17" s="10">
        <f>+'24-02-003 Ind. Proy'!AC127</f>
        <v>0</v>
      </c>
      <c r="S17" s="10">
        <f>+'24-02-003 Ind. Proy'!AD127</f>
        <v>0</v>
      </c>
      <c r="T17" s="10">
        <f>+'24-02-003 Ind. Proy'!AE127</f>
        <v>0</v>
      </c>
      <c r="U17" s="10">
        <f>+'24-02-003 Ind. Proy'!AF127</f>
        <v>0</v>
      </c>
      <c r="V17" s="10">
        <f>+'24-02-003 Ind. Proy'!AG127</f>
        <v>0</v>
      </c>
      <c r="W17" s="10">
        <f>+'24-02-003 Ind. Proy'!AH127</f>
        <v>0</v>
      </c>
      <c r="X17" s="49" t="e">
        <f>+'24-02-003 Ind. Proy'!#REF!</f>
        <v>#REF!</v>
      </c>
      <c r="Y17" s="49">
        <f>+'24-02-003 Ind. Proy'!AJ116</f>
        <v>0</v>
      </c>
    </row>
    <row r="18" spans="1:25" s="45" customFormat="1" ht="24.75" customHeight="1">
      <c r="A18" s="48" t="s">
        <v>62</v>
      </c>
      <c r="B18" s="10">
        <f>+'24-02-003 Ind. Proy'!J139</f>
        <v>0</v>
      </c>
      <c r="C18" s="10">
        <f>+'24-02-003 Ind. Proy'!K139</f>
        <v>0</v>
      </c>
      <c r="D18" s="10">
        <f>+'24-02-003 Ind. Proy'!M139</f>
        <v>0</v>
      </c>
      <c r="E18" s="10">
        <f>+'24-02-003 Ind. Proy'!N139</f>
        <v>0</v>
      </c>
      <c r="F18" s="10">
        <f>+'24-02-003 Ind. Proy'!O139</f>
        <v>0</v>
      </c>
      <c r="G18" s="10">
        <f>+'24-02-003 Ind. Proy'!R139</f>
        <v>0</v>
      </c>
      <c r="H18" s="10">
        <f>+'24-02-003 Ind. Proy'!S139</f>
        <v>0</v>
      </c>
      <c r="I18" s="10">
        <f>+'24-02-003 Ind. Proy'!T139</f>
        <v>0</v>
      </c>
      <c r="J18" s="10">
        <f>+'24-02-003 Ind. Proy'!U139</f>
        <v>0</v>
      </c>
      <c r="K18" s="10">
        <f>+'24-02-003 Ind. Proy'!V139</f>
        <v>0</v>
      </c>
      <c r="L18" s="10">
        <f>+'24-02-003 Ind. Proy'!W139</f>
        <v>0</v>
      </c>
      <c r="M18" s="10">
        <f>+'24-02-003 Ind. Proy'!X139</f>
        <v>0</v>
      </c>
      <c r="N18" s="10">
        <f>+'24-02-003 Ind. Proy'!Y139</f>
        <v>0</v>
      </c>
      <c r="O18" s="10">
        <f>+'24-02-003 Ind. Proy'!Z139</f>
        <v>0</v>
      </c>
      <c r="P18" s="10">
        <f>+'24-02-003 Ind. Proy'!AA139</f>
        <v>0</v>
      </c>
      <c r="Q18" s="10">
        <f>+'24-02-003 Ind. Proy'!AB139</f>
        <v>0</v>
      </c>
      <c r="R18" s="10">
        <f>+'24-02-003 Ind. Proy'!AC139</f>
        <v>0</v>
      </c>
      <c r="S18" s="10">
        <f>+'24-02-003 Ind. Proy'!AD139</f>
        <v>0</v>
      </c>
      <c r="T18" s="10">
        <f>+'24-02-003 Ind. Proy'!AE139</f>
        <v>0</v>
      </c>
      <c r="U18" s="10">
        <f>+'24-02-003 Ind. Proy'!AF139</f>
        <v>0</v>
      </c>
      <c r="V18" s="10">
        <f>+'24-02-003 Ind. Proy'!AG139</f>
        <v>0</v>
      </c>
      <c r="W18" s="10">
        <f>+'24-02-003 Ind. Proy'!AH139</f>
        <v>0</v>
      </c>
      <c r="X18" s="49">
        <f>+'24-02-003 Ind. Proy'!AI139</f>
        <v>0</v>
      </c>
      <c r="Y18" s="49">
        <f>+'24-02-003 Ind. Proy'!AJ139</f>
        <v>0</v>
      </c>
    </row>
    <row r="19" spans="1:25" s="45" customFormat="1" ht="24.75" customHeight="1">
      <c r="A19" s="48" t="s">
        <v>64</v>
      </c>
      <c r="B19" s="10">
        <f>+'24-02-003 Ind. Proy'!J151</f>
        <v>0</v>
      </c>
      <c r="C19" s="10">
        <f>+'24-02-003 Ind. Proy'!K151</f>
        <v>0</v>
      </c>
      <c r="D19" s="10">
        <f>+'24-02-003 Ind. Proy'!M151</f>
        <v>0</v>
      </c>
      <c r="E19" s="10">
        <f>+'24-02-003 Ind. Proy'!N151</f>
        <v>0</v>
      </c>
      <c r="F19" s="10">
        <f>+'24-02-003 Ind. Proy'!O151</f>
        <v>0</v>
      </c>
      <c r="G19" s="10">
        <f>+'24-02-003 Ind. Proy'!R151</f>
        <v>0</v>
      </c>
      <c r="H19" s="10">
        <f>+'24-02-003 Ind. Proy'!S151</f>
        <v>0</v>
      </c>
      <c r="I19" s="10">
        <f>+'24-02-003 Ind. Proy'!T151</f>
        <v>0</v>
      </c>
      <c r="J19" s="10">
        <f>+'24-02-003 Ind. Proy'!U151</f>
        <v>0</v>
      </c>
      <c r="K19" s="10">
        <f>+'24-02-003 Ind. Proy'!V151</f>
        <v>0</v>
      </c>
      <c r="L19" s="10">
        <f>+'24-02-003 Ind. Proy'!W151</f>
        <v>0</v>
      </c>
      <c r="M19" s="10">
        <f>+'24-02-003 Ind. Proy'!X151</f>
        <v>0</v>
      </c>
      <c r="N19" s="10">
        <f>+'24-02-003 Ind. Proy'!Y151</f>
        <v>0</v>
      </c>
      <c r="O19" s="10">
        <f>+'24-02-003 Ind. Proy'!Z151</f>
        <v>0</v>
      </c>
      <c r="P19" s="10">
        <f>+'24-02-003 Ind. Proy'!AA151</f>
        <v>0</v>
      </c>
      <c r="Q19" s="10">
        <f>+'24-02-003 Ind. Proy'!AB151</f>
        <v>0</v>
      </c>
      <c r="R19" s="10">
        <f>+'24-02-003 Ind. Proy'!AC151</f>
        <v>0</v>
      </c>
      <c r="S19" s="10">
        <f>+'24-02-003 Ind. Proy'!AD151</f>
        <v>0</v>
      </c>
      <c r="T19" s="10">
        <f>+'24-02-003 Ind. Proy'!AE151</f>
        <v>0</v>
      </c>
      <c r="U19" s="10">
        <f>+'24-02-003 Ind. Proy'!AF151</f>
        <v>0</v>
      </c>
      <c r="V19" s="10">
        <f>+'24-02-003 Ind. Proy'!AG151</f>
        <v>0</v>
      </c>
      <c r="W19" s="10">
        <f>+'24-02-003 Ind. Proy'!AH151</f>
        <v>0</v>
      </c>
      <c r="X19" s="49">
        <f>+'24-02-003 Ind. Proy'!AI151</f>
        <v>0</v>
      </c>
      <c r="Y19" s="49">
        <f>+'24-02-003 Ind. Proy'!AJ151</f>
        <v>0</v>
      </c>
    </row>
    <row r="20" spans="1:25" s="45" customFormat="1" ht="24.75" customHeight="1">
      <c r="A20" s="50" t="s">
        <v>66</v>
      </c>
      <c r="B20" s="10">
        <f>+'24-02-003 Ind. Proy'!J163</f>
        <v>0</v>
      </c>
      <c r="C20" s="10">
        <f>+'24-02-003 Ind. Proy'!K163</f>
        <v>0</v>
      </c>
      <c r="D20" s="10">
        <f>+'24-02-003 Ind. Proy'!M163</f>
        <v>0</v>
      </c>
      <c r="E20" s="10">
        <f>+'24-02-003 Ind. Proy'!N163</f>
        <v>0</v>
      </c>
      <c r="F20" s="10">
        <f>+'24-02-003 Ind. Proy'!O163</f>
        <v>0</v>
      </c>
      <c r="G20" s="10">
        <f>+'24-02-003 Ind. Proy'!R163</f>
        <v>0</v>
      </c>
      <c r="H20" s="10">
        <f>+'24-02-003 Ind. Proy'!S163</f>
        <v>0</v>
      </c>
      <c r="I20" s="10">
        <f>+'24-02-003 Ind. Proy'!T163</f>
        <v>0</v>
      </c>
      <c r="J20" s="10">
        <f>+'24-02-003 Ind. Proy'!U163</f>
        <v>0</v>
      </c>
      <c r="K20" s="10">
        <f>+'24-02-003 Ind. Proy'!V163</f>
        <v>0</v>
      </c>
      <c r="L20" s="10">
        <f>+'24-02-003 Ind. Proy'!W163</f>
        <v>0</v>
      </c>
      <c r="M20" s="10">
        <f>+'24-02-003 Ind. Proy'!X163</f>
        <v>0</v>
      </c>
      <c r="N20" s="10">
        <f>+'24-02-003 Ind. Proy'!Y163</f>
        <v>0</v>
      </c>
      <c r="O20" s="10">
        <f>+'24-02-003 Ind. Proy'!Z163</f>
        <v>0</v>
      </c>
      <c r="P20" s="10">
        <f>+'24-02-003 Ind. Proy'!AA163</f>
        <v>0</v>
      </c>
      <c r="Q20" s="10">
        <f>+'24-02-003 Ind. Proy'!AB163</f>
        <v>0</v>
      </c>
      <c r="R20" s="10">
        <f>+'24-02-003 Ind. Proy'!AC163</f>
        <v>0</v>
      </c>
      <c r="S20" s="10">
        <f>+'24-02-003 Ind. Proy'!AD163</f>
        <v>0</v>
      </c>
      <c r="T20" s="10">
        <f>+'24-02-003 Ind. Proy'!AE163</f>
        <v>0</v>
      </c>
      <c r="U20" s="10">
        <f>+'24-02-003 Ind. Proy'!AF163</f>
        <v>0</v>
      </c>
      <c r="V20" s="10">
        <f>+'24-02-003 Ind. Proy'!AG163</f>
        <v>0</v>
      </c>
      <c r="W20" s="10">
        <f>+'24-02-003 Ind. Proy'!AH163</f>
        <v>0</v>
      </c>
      <c r="X20" s="49">
        <f>+'24-02-003 Ind. Proy'!AI163</f>
        <v>0</v>
      </c>
      <c r="Y20" s="49">
        <f>+'24-02-003 Ind. Proy'!AJ163</f>
        <v>0</v>
      </c>
    </row>
    <row r="21" spans="1:25" s="45" customFormat="1" ht="24.75" customHeight="1">
      <c r="A21" s="50" t="s">
        <v>68</v>
      </c>
      <c r="B21" s="10">
        <f>+'24-02-003 Ind. Proy'!J175</f>
        <v>0</v>
      </c>
      <c r="C21" s="10">
        <f>+'24-02-003 Ind. Proy'!K175</f>
        <v>0</v>
      </c>
      <c r="D21" s="10">
        <f>+'24-02-003 Ind. Proy'!M175</f>
        <v>0</v>
      </c>
      <c r="E21" s="10">
        <f>+'24-02-003 Ind. Proy'!N175</f>
        <v>0</v>
      </c>
      <c r="F21" s="10">
        <f>+'24-02-003 Ind. Proy'!O175</f>
        <v>0</v>
      </c>
      <c r="G21" s="10">
        <f>+'24-02-003 Ind. Proy'!R175</f>
        <v>0</v>
      </c>
      <c r="H21" s="10">
        <f>+'24-02-003 Ind. Proy'!S175</f>
        <v>0</v>
      </c>
      <c r="I21" s="10">
        <f>+'24-02-003 Ind. Proy'!T175</f>
        <v>0</v>
      </c>
      <c r="J21" s="10">
        <f>+'24-02-003 Ind. Proy'!U175</f>
        <v>0</v>
      </c>
      <c r="K21" s="10">
        <f>+'24-02-003 Ind. Proy'!V175</f>
        <v>0</v>
      </c>
      <c r="L21" s="10">
        <f>+'24-02-003 Ind. Proy'!W175</f>
        <v>0</v>
      </c>
      <c r="M21" s="10">
        <f>+'24-02-003 Ind. Proy'!X175</f>
        <v>0</v>
      </c>
      <c r="N21" s="10">
        <f>+'24-02-003 Ind. Proy'!Y175</f>
        <v>0</v>
      </c>
      <c r="O21" s="10">
        <f>+'24-02-003 Ind. Proy'!Z175</f>
        <v>0</v>
      </c>
      <c r="P21" s="10">
        <f>+'24-02-003 Ind. Proy'!AA175</f>
        <v>0</v>
      </c>
      <c r="Q21" s="10">
        <f>+'24-02-003 Ind. Proy'!AB175</f>
        <v>0</v>
      </c>
      <c r="R21" s="10">
        <f>+'24-02-003 Ind. Proy'!AC175</f>
        <v>0</v>
      </c>
      <c r="S21" s="10">
        <f>+'24-02-003 Ind. Proy'!AD175</f>
        <v>0</v>
      </c>
      <c r="T21" s="10">
        <f>+'24-02-003 Ind. Proy'!AE175</f>
        <v>0</v>
      </c>
      <c r="U21" s="10">
        <f>+'24-02-003 Ind. Proy'!AF175</f>
        <v>0</v>
      </c>
      <c r="V21" s="10">
        <f>+'24-02-003 Ind. Proy'!AG175</f>
        <v>0</v>
      </c>
      <c r="W21" s="10">
        <f>+'24-02-003 Ind. Proy'!AH175</f>
        <v>0</v>
      </c>
      <c r="X21" s="49">
        <f>+'24-02-003 Ind. Proy'!AI175</f>
        <v>0</v>
      </c>
      <c r="Y21" s="49">
        <f>+'24-02-003 Ind. Proy'!AJ175</f>
        <v>0</v>
      </c>
    </row>
    <row r="22" spans="1:25" s="45" customFormat="1" ht="24.75" customHeight="1">
      <c r="A22" s="50" t="s">
        <v>70</v>
      </c>
      <c r="B22" s="10">
        <f>+'24-02-003 Ind. Proy'!J187</f>
        <v>0</v>
      </c>
      <c r="C22" s="10">
        <f>+'24-02-003 Ind. Proy'!K187</f>
        <v>0</v>
      </c>
      <c r="D22" s="10">
        <f>+'24-02-003 Ind. Proy'!M187</f>
        <v>0</v>
      </c>
      <c r="E22" s="10">
        <f>+'24-02-003 Ind. Proy'!N187</f>
        <v>0</v>
      </c>
      <c r="F22" s="10">
        <f>+'24-02-003 Ind. Proy'!O187</f>
        <v>0</v>
      </c>
      <c r="G22" s="10">
        <f>+'24-02-003 Ind. Proy'!R187</f>
        <v>0</v>
      </c>
      <c r="H22" s="10">
        <f>+'24-02-003 Ind. Proy'!S187</f>
        <v>0</v>
      </c>
      <c r="I22" s="10">
        <f>+'24-02-003 Ind. Proy'!T187</f>
        <v>0</v>
      </c>
      <c r="J22" s="10">
        <f>+'24-02-003 Ind. Proy'!U187</f>
        <v>0</v>
      </c>
      <c r="K22" s="10">
        <f>+'24-02-003 Ind. Proy'!V187</f>
        <v>0</v>
      </c>
      <c r="L22" s="10">
        <f>+'24-02-003 Ind. Proy'!W187</f>
        <v>0</v>
      </c>
      <c r="M22" s="10">
        <f>+'24-02-003 Ind. Proy'!X187</f>
        <v>0</v>
      </c>
      <c r="N22" s="10">
        <f>+'24-02-003 Ind. Proy'!Y187</f>
        <v>0</v>
      </c>
      <c r="O22" s="10">
        <f>+'24-02-003 Ind. Proy'!Z187</f>
        <v>0</v>
      </c>
      <c r="P22" s="10">
        <f>+'24-02-003 Ind. Proy'!AA187</f>
        <v>0</v>
      </c>
      <c r="Q22" s="10">
        <f>+'24-02-003 Ind. Proy'!AB187</f>
        <v>0</v>
      </c>
      <c r="R22" s="10">
        <f>+'24-02-003 Ind. Proy'!AC187</f>
        <v>0</v>
      </c>
      <c r="S22" s="10">
        <f>+'24-02-003 Ind. Proy'!AD187</f>
        <v>0</v>
      </c>
      <c r="T22" s="10">
        <f>+'24-02-003 Ind. Proy'!AE187</f>
        <v>0</v>
      </c>
      <c r="U22" s="10">
        <f>+'24-02-003 Ind. Proy'!AF187</f>
        <v>0</v>
      </c>
      <c r="V22" s="10">
        <f>+'24-02-003 Ind. Proy'!AG187</f>
        <v>0</v>
      </c>
      <c r="W22" s="10">
        <f>+'24-02-003 Ind. Proy'!AH187</f>
        <v>0</v>
      </c>
      <c r="X22" s="49">
        <f>+'24-02-003 Ind. Proy'!AI187</f>
        <v>0</v>
      </c>
      <c r="Y22" s="49">
        <f>+'24-02-003 Ind. Proy'!AJ187</f>
        <v>0</v>
      </c>
    </row>
    <row r="23" spans="1:25" s="45" customFormat="1" ht="24.75" customHeight="1">
      <c r="A23" s="51" t="s">
        <v>72</v>
      </c>
      <c r="B23" s="10">
        <f>+'24-02-003 Ind. Proy'!J190</f>
        <v>4792021000</v>
      </c>
      <c r="C23" s="10">
        <f>+'24-02-003 Ind. Proy'!K190</f>
        <v>4792021000</v>
      </c>
      <c r="D23" s="10">
        <f>+'24-02-003 Ind. Proy'!M190</f>
        <v>0</v>
      </c>
      <c r="E23" s="10">
        <f>+'24-02-003 Ind. Proy'!N190</f>
        <v>0</v>
      </c>
      <c r="F23" s="10">
        <f>+'24-02-003 Ind. Proy'!O190</f>
        <v>0</v>
      </c>
      <c r="G23" s="10">
        <f>+'24-02-003 Ind. Proy'!R190</f>
        <v>0</v>
      </c>
      <c r="H23" s="10">
        <f>+'24-02-003 Ind. Proy'!S190</f>
        <v>0</v>
      </c>
      <c r="I23" s="10">
        <f>+'24-02-003 Ind. Proy'!T190</f>
        <v>0</v>
      </c>
      <c r="J23" s="10">
        <f>+'24-02-003 Ind. Proy'!U190</f>
        <v>0</v>
      </c>
      <c r="K23" s="10">
        <f>+'24-02-003 Ind. Proy'!V190</f>
        <v>0</v>
      </c>
      <c r="L23" s="10">
        <f>+'24-02-003 Ind. Proy'!W190</f>
        <v>0</v>
      </c>
      <c r="M23" s="10">
        <f>+'24-02-003 Ind. Proy'!X190</f>
        <v>0</v>
      </c>
      <c r="N23" s="10">
        <f>+'24-02-003 Ind. Proy'!Y190</f>
        <v>0</v>
      </c>
      <c r="O23" s="10">
        <f>+'24-02-003 Ind. Proy'!Z190</f>
        <v>0</v>
      </c>
      <c r="P23" s="10">
        <f>+'24-02-003 Ind. Proy'!AA190</f>
        <v>0</v>
      </c>
      <c r="Q23" s="10">
        <f>+'24-02-003 Ind. Proy'!AB190</f>
        <v>0</v>
      </c>
      <c r="R23" s="10">
        <f>+'24-02-003 Ind. Proy'!AC190</f>
        <v>0</v>
      </c>
      <c r="S23" s="10">
        <f>+'24-02-003 Ind. Proy'!AD190</f>
        <v>0</v>
      </c>
      <c r="T23" s="10">
        <f>+'24-02-003 Ind. Proy'!AE190</f>
        <v>0</v>
      </c>
      <c r="U23" s="10">
        <f>+'24-02-003 Ind. Proy'!AF190</f>
        <v>0</v>
      </c>
      <c r="V23" s="10">
        <f>+'24-02-003 Ind. Proy'!AG190</f>
        <v>0</v>
      </c>
      <c r="W23" s="10">
        <f>+'24-02-003 Ind. Proy'!AH190</f>
        <v>0</v>
      </c>
      <c r="X23" s="49">
        <f>+'24-02-003 Ind. Proy'!AI190</f>
        <v>0</v>
      </c>
      <c r="Y23" s="49">
        <f>+'24-02-003 Ind. Proy'!AJ190</f>
        <v>0</v>
      </c>
    </row>
    <row r="24" spans="1:25" ht="36" customHeight="1">
      <c r="A24" s="163" t="str">
        <f>"TOTAL ASIG."&amp;" "&amp;$A$5</f>
        <v>TOTAL ASIG. 24-02-003 "Programa Educación Prebásica - JUNJI"</v>
      </c>
      <c r="B24" s="164">
        <f t="shared" ref="B24:W24" si="0">SUM(B8:B23)</f>
        <v>4792021000</v>
      </c>
      <c r="C24" s="164">
        <f t="shared" si="0"/>
        <v>4792021000</v>
      </c>
      <c r="D24" s="164">
        <f t="shared" si="0"/>
        <v>0</v>
      </c>
      <c r="E24" s="164">
        <f>SUM(E8:E23)</f>
        <v>0</v>
      </c>
      <c r="F24" s="164">
        <f t="shared" si="0"/>
        <v>0</v>
      </c>
      <c r="G24" s="164">
        <f t="shared" si="0"/>
        <v>0</v>
      </c>
      <c r="H24" s="164">
        <f t="shared" si="0"/>
        <v>0</v>
      </c>
      <c r="I24" s="164">
        <f t="shared" si="0"/>
        <v>0</v>
      </c>
      <c r="J24" s="164">
        <f t="shared" si="0"/>
        <v>0</v>
      </c>
      <c r="K24" s="164">
        <f t="shared" si="0"/>
        <v>0</v>
      </c>
      <c r="L24" s="164">
        <f t="shared" si="0"/>
        <v>0</v>
      </c>
      <c r="M24" s="164">
        <f t="shared" si="0"/>
        <v>0</v>
      </c>
      <c r="N24" s="164">
        <f t="shared" si="0"/>
        <v>0</v>
      </c>
      <c r="O24" s="164">
        <f t="shared" si="0"/>
        <v>0</v>
      </c>
      <c r="P24" s="164">
        <f t="shared" si="0"/>
        <v>0</v>
      </c>
      <c r="Q24" s="164">
        <f t="shared" si="0"/>
        <v>0</v>
      </c>
      <c r="R24" s="164">
        <f t="shared" si="0"/>
        <v>0</v>
      </c>
      <c r="S24" s="164">
        <f t="shared" si="0"/>
        <v>0</v>
      </c>
      <c r="T24" s="164">
        <f t="shared" si="0"/>
        <v>0</v>
      </c>
      <c r="U24" s="164">
        <f t="shared" si="0"/>
        <v>0</v>
      </c>
      <c r="V24" s="164">
        <f t="shared" si="0"/>
        <v>0</v>
      </c>
      <c r="W24" s="164">
        <f t="shared" si="0"/>
        <v>0</v>
      </c>
      <c r="X24" s="165">
        <f>+'24-02-003 Ind. Proy'!AI191</f>
        <v>0</v>
      </c>
      <c r="Y24" s="165">
        <f>'24-02-003 Ind. Proy'!AJ191</f>
        <v>0</v>
      </c>
    </row>
    <row r="25" spans="1:25">
      <c r="B25" s="46"/>
      <c r="G25" s="46"/>
      <c r="H25" s="46"/>
      <c r="I25" s="46"/>
      <c r="K25" s="46"/>
      <c r="L25" s="46"/>
      <c r="M25" s="46"/>
      <c r="O25" s="46"/>
      <c r="P25" s="46"/>
      <c r="Q25" s="46"/>
      <c r="S25" s="46"/>
      <c r="T25" s="46"/>
      <c r="U25" s="46"/>
    </row>
    <row r="26" spans="1:25">
      <c r="B26" s="46"/>
      <c r="G26" s="46"/>
      <c r="H26" s="46"/>
      <c r="I26" s="46"/>
      <c r="K26" s="46"/>
      <c r="L26" s="46"/>
      <c r="M26" s="46"/>
      <c r="O26" s="46"/>
      <c r="P26" s="46"/>
      <c r="Q26" s="46"/>
      <c r="S26" s="46"/>
      <c r="T26" s="46"/>
      <c r="U26" s="46"/>
    </row>
    <row r="27" spans="1:25">
      <c r="B27" s="46"/>
      <c r="G27" s="46"/>
      <c r="H27" s="46"/>
      <c r="I27" s="46"/>
      <c r="K27" s="46"/>
      <c r="L27" s="46"/>
      <c r="M27" s="46"/>
      <c r="O27" s="46"/>
      <c r="P27" s="46"/>
      <c r="Q27" s="46"/>
      <c r="S27" s="46"/>
      <c r="T27" s="46"/>
      <c r="U27" s="46"/>
    </row>
    <row r="28" spans="1:25">
      <c r="B28" s="46"/>
      <c r="G28" s="46"/>
      <c r="H28" s="46"/>
      <c r="I28" s="46"/>
      <c r="K28" s="46"/>
      <c r="L28" s="46"/>
      <c r="M28" s="46"/>
      <c r="O28" s="46"/>
      <c r="P28" s="46"/>
      <c r="Q28" s="46"/>
      <c r="S28" s="46"/>
      <c r="T28" s="46"/>
      <c r="U28" s="46"/>
    </row>
    <row r="29" spans="1:25">
      <c r="B29" s="46"/>
      <c r="G29" s="46"/>
      <c r="H29" s="46"/>
      <c r="I29" s="46"/>
      <c r="K29" s="46"/>
      <c r="L29" s="46"/>
      <c r="M29" s="46"/>
      <c r="O29" s="46"/>
      <c r="P29" s="46"/>
      <c r="Q29" s="46"/>
      <c r="S29" s="46"/>
      <c r="T29" s="46"/>
      <c r="U29" s="46"/>
    </row>
    <row r="30" spans="1:25">
      <c r="B30" s="46"/>
      <c r="G30" s="46"/>
      <c r="H30" s="46"/>
      <c r="I30" s="46"/>
      <c r="K30" s="46"/>
      <c r="L30" s="46"/>
      <c r="M30" s="46"/>
      <c r="O30" s="46"/>
      <c r="P30" s="46"/>
      <c r="Q30" s="46"/>
      <c r="S30" s="46"/>
      <c r="T30" s="46"/>
      <c r="U30" s="46"/>
    </row>
    <row r="31" spans="1:25">
      <c r="B31" s="46"/>
      <c r="G31" s="46"/>
      <c r="H31" s="46"/>
      <c r="I31" s="46"/>
      <c r="K31" s="46"/>
      <c r="L31" s="46"/>
      <c r="M31" s="46"/>
      <c r="O31" s="46"/>
      <c r="P31" s="46"/>
      <c r="Q31" s="46"/>
      <c r="S31" s="46"/>
      <c r="T31" s="46"/>
      <c r="U31" s="46"/>
    </row>
    <row r="32" spans="1:25">
      <c r="B32" s="46"/>
      <c r="G32" s="46"/>
      <c r="H32" s="46"/>
      <c r="I32" s="46"/>
      <c r="K32" s="46"/>
      <c r="L32" s="46"/>
      <c r="M32" s="46"/>
      <c r="O32" s="46"/>
      <c r="P32" s="46"/>
      <c r="Q32" s="46"/>
      <c r="S32" s="46"/>
      <c r="T32" s="46"/>
      <c r="U32" s="46"/>
    </row>
    <row r="33" spans="2:21" s="15" customFormat="1" ht="12.75">
      <c r="B33" s="46"/>
      <c r="C33" s="16"/>
      <c r="D33" s="16"/>
      <c r="E33" s="16"/>
      <c r="F33" s="16"/>
      <c r="G33" s="46"/>
      <c r="H33" s="46"/>
      <c r="I33" s="46"/>
      <c r="J33" s="13"/>
      <c r="K33" s="46"/>
      <c r="L33" s="46"/>
      <c r="M33" s="46"/>
      <c r="N33" s="13"/>
      <c r="O33" s="46"/>
      <c r="P33" s="46"/>
      <c r="Q33" s="46"/>
      <c r="R33" s="13"/>
      <c r="S33" s="46"/>
      <c r="T33" s="46"/>
      <c r="U33" s="46"/>
    </row>
    <row r="34" spans="2:21" s="15" customFormat="1" ht="12.75">
      <c r="B34" s="46"/>
      <c r="C34" s="16"/>
      <c r="D34" s="16"/>
      <c r="E34" s="16"/>
      <c r="F34" s="16"/>
      <c r="G34" s="46"/>
      <c r="H34" s="46"/>
      <c r="I34" s="46"/>
      <c r="J34" s="13"/>
      <c r="K34" s="46"/>
      <c r="L34" s="46"/>
      <c r="M34" s="46"/>
      <c r="N34" s="13"/>
      <c r="O34" s="46"/>
      <c r="P34" s="46"/>
      <c r="Q34" s="46"/>
      <c r="R34" s="13"/>
      <c r="S34" s="46"/>
      <c r="T34" s="46"/>
      <c r="U34" s="46"/>
    </row>
    <row r="35" spans="2:21" s="15" customFormat="1" ht="12.75">
      <c r="B35" s="46"/>
      <c r="C35" s="16"/>
      <c r="D35" s="16"/>
      <c r="E35" s="16"/>
      <c r="F35" s="16"/>
      <c r="G35" s="46"/>
      <c r="H35" s="46"/>
      <c r="I35" s="46"/>
      <c r="J35" s="13"/>
      <c r="K35" s="46"/>
      <c r="L35" s="46"/>
      <c r="M35" s="46"/>
      <c r="N35" s="13"/>
      <c r="O35" s="46"/>
      <c r="P35" s="46"/>
      <c r="Q35" s="46"/>
      <c r="R35" s="13"/>
      <c r="S35" s="46"/>
      <c r="T35" s="46"/>
      <c r="U35" s="46"/>
    </row>
    <row r="36" spans="2:21" s="15" customFormat="1" ht="12.75">
      <c r="B36" s="46"/>
      <c r="C36" s="16"/>
      <c r="D36" s="16"/>
      <c r="E36" s="16"/>
      <c r="F36" s="16"/>
      <c r="G36" s="46"/>
      <c r="H36" s="46"/>
      <c r="I36" s="46"/>
      <c r="J36" s="13"/>
      <c r="K36" s="46"/>
      <c r="L36" s="46"/>
      <c r="M36" s="46"/>
      <c r="N36" s="13"/>
      <c r="O36" s="46"/>
      <c r="P36" s="46"/>
      <c r="Q36" s="46"/>
      <c r="R36" s="13"/>
      <c r="S36" s="46"/>
      <c r="T36" s="46"/>
      <c r="U36" s="46"/>
    </row>
    <row r="37" spans="2:21" s="15" customFormat="1" ht="12.75">
      <c r="B37" s="46"/>
      <c r="C37" s="16"/>
      <c r="D37" s="16"/>
      <c r="E37" s="16"/>
      <c r="F37" s="16"/>
      <c r="G37" s="46"/>
      <c r="H37" s="46"/>
      <c r="I37" s="46"/>
      <c r="J37" s="13"/>
      <c r="K37" s="46"/>
      <c r="L37" s="46"/>
      <c r="M37" s="46"/>
      <c r="N37" s="13"/>
      <c r="O37" s="46"/>
      <c r="P37" s="46"/>
      <c r="Q37" s="46"/>
      <c r="R37" s="13"/>
      <c r="S37" s="46"/>
      <c r="T37" s="46"/>
      <c r="U37" s="46"/>
    </row>
    <row r="38" spans="2:21" s="15" customFormat="1" ht="12.75">
      <c r="B38" s="46"/>
      <c r="C38" s="16"/>
      <c r="D38" s="16"/>
      <c r="E38" s="16"/>
      <c r="F38" s="16"/>
      <c r="G38" s="46"/>
      <c r="H38" s="46"/>
      <c r="I38" s="46"/>
      <c r="J38" s="13"/>
      <c r="K38" s="46"/>
      <c r="L38" s="46"/>
      <c r="M38" s="46"/>
      <c r="N38" s="13"/>
      <c r="O38" s="46"/>
      <c r="P38" s="46"/>
      <c r="Q38" s="46"/>
      <c r="R38" s="13"/>
      <c r="S38" s="46"/>
      <c r="T38" s="46"/>
      <c r="U38" s="46"/>
    </row>
    <row r="39" spans="2:21" s="15" customFormat="1" ht="12.75">
      <c r="B39" s="46"/>
      <c r="C39" s="16"/>
      <c r="D39" s="16"/>
      <c r="E39" s="16"/>
      <c r="F39" s="16"/>
      <c r="G39" s="46"/>
      <c r="H39" s="46"/>
      <c r="I39" s="46"/>
      <c r="J39" s="13"/>
      <c r="K39" s="46"/>
      <c r="L39" s="46"/>
      <c r="M39" s="46"/>
      <c r="N39" s="13"/>
      <c r="O39" s="46"/>
      <c r="P39" s="46"/>
      <c r="Q39" s="46"/>
      <c r="R39" s="13"/>
      <c r="S39" s="46"/>
      <c r="T39" s="46"/>
      <c r="U39" s="46"/>
    </row>
    <row r="40" spans="2:21" s="15" customFormat="1" ht="12.75">
      <c r="B40" s="46"/>
      <c r="C40" s="16"/>
      <c r="D40" s="16"/>
      <c r="E40" s="16"/>
      <c r="F40" s="16"/>
      <c r="G40" s="46"/>
      <c r="H40" s="46"/>
      <c r="I40" s="46"/>
      <c r="J40" s="13"/>
      <c r="K40" s="46"/>
      <c r="L40" s="46"/>
      <c r="M40" s="46"/>
      <c r="N40" s="13"/>
      <c r="O40" s="46"/>
      <c r="P40" s="46"/>
      <c r="Q40" s="46"/>
      <c r="R40" s="13"/>
      <c r="S40" s="46"/>
      <c r="T40" s="46"/>
      <c r="U40" s="46"/>
    </row>
    <row r="41" spans="2:21" s="15" customFormat="1" ht="12.75">
      <c r="B41" s="46"/>
      <c r="C41" s="16"/>
      <c r="D41" s="16"/>
      <c r="E41" s="16"/>
      <c r="F41" s="16"/>
      <c r="G41" s="46"/>
      <c r="H41" s="46"/>
      <c r="I41" s="46"/>
      <c r="J41" s="13"/>
      <c r="K41" s="46"/>
      <c r="L41" s="46"/>
      <c r="M41" s="46"/>
      <c r="N41" s="13"/>
      <c r="O41" s="46"/>
      <c r="P41" s="46"/>
      <c r="Q41" s="46"/>
      <c r="R41" s="13"/>
      <c r="S41" s="46"/>
      <c r="T41" s="46"/>
      <c r="U41" s="46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3" orientation="landscape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R208"/>
  <sheetViews>
    <sheetView zoomScaleNormal="100" workbookViewId="0">
      <pane xSplit="5" ySplit="7" topLeftCell="F188" activePane="bottomRight" state="frozen"/>
      <selection activeCell="A200" sqref="A200:I200"/>
      <selection pane="topRight" activeCell="A200" sqref="A200:I200"/>
      <selection pane="bottomLeft" activeCell="A200" sqref="A200:I200"/>
      <selection pane="bottomRight" activeCell="F188" sqref="F188"/>
    </sheetView>
  </sheetViews>
  <sheetFormatPr baseColWidth="10" defaultRowHeight="12.75" outlineLevelRow="1" outlineLevelCol="1"/>
  <cols>
    <col min="1" max="1" width="3.5703125" style="16" customWidth="1"/>
    <col min="2" max="2" width="13.28515625" style="16" customWidth="1"/>
    <col min="3" max="3" width="11.85546875" style="16" customWidth="1"/>
    <col min="4" max="4" width="10.42578125" style="16" bestFit="1" customWidth="1"/>
    <col min="5" max="5" width="29.140625" style="15" customWidth="1"/>
    <col min="6" max="6" width="38.7109375" style="15" customWidth="1"/>
    <col min="7" max="7" width="11.140625" style="16" customWidth="1"/>
    <col min="8" max="9" width="9.85546875" style="16" customWidth="1"/>
    <col min="10" max="10" width="12.85546875" style="13" customWidth="1"/>
    <col min="11" max="11" width="12.7109375" style="46" customWidth="1"/>
    <col min="12" max="12" width="14.85546875" style="15" customWidth="1"/>
    <col min="13" max="13" width="10.42578125" style="16" hidden="1" customWidth="1"/>
    <col min="14" max="14" width="9.140625" style="16" hidden="1" customWidth="1"/>
    <col min="15" max="15" width="13" style="16" hidden="1" customWidth="1"/>
    <col min="16" max="16" width="10.5703125" style="16" hidden="1" customWidth="1"/>
    <col min="17" max="17" width="13.85546875" style="47" hidden="1" customWidth="1"/>
    <col min="18" max="18" width="12.85546875" style="13" hidden="1" customWidth="1" outlineLevel="1"/>
    <col min="19" max="20" width="12" style="13" hidden="1" customWidth="1" outlineLevel="1"/>
    <col min="21" max="21" width="12" style="13" customWidth="1" collapsed="1"/>
    <col min="22" max="22" width="8.140625" style="13" hidden="1" customWidth="1" outlineLevel="1"/>
    <col min="23" max="23" width="7.7109375" style="13" hidden="1" customWidth="1" outlineLevel="1"/>
    <col min="24" max="24" width="12.140625" style="13" hidden="1" customWidth="1" outlineLevel="1"/>
    <col min="25" max="25" width="12.140625" style="13" hidden="1" customWidth="1" collapsed="1"/>
    <col min="26" max="28" width="12.140625" style="13" hidden="1" customWidth="1" outlineLevel="1"/>
    <col min="29" max="29" width="12.140625" style="13" hidden="1" customWidth="1" collapsed="1"/>
    <col min="30" max="32" width="12.140625" style="13" hidden="1" customWidth="1" outlineLevel="1"/>
    <col min="33" max="33" width="12.140625" style="13" hidden="1" customWidth="1" collapsed="1"/>
    <col min="34" max="34" width="12" style="13" customWidth="1"/>
    <col min="35" max="35" width="10.28515625" style="14" bestFit="1" customWidth="1"/>
    <col min="36" max="36" width="11.140625" style="14" customWidth="1"/>
    <col min="37" max="16384" width="11.42578125" style="15"/>
  </cols>
  <sheetData>
    <row r="1" spans="1:44" s="12" customFormat="1" ht="16.5" customHeight="1">
      <c r="A1" s="108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44" s="12" customFormat="1" ht="16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4" s="12" customFormat="1" ht="16.5" customHeight="1">
      <c r="A3" s="115" t="str">
        <f>+'24-01-001 Ind. Proy'!A3:AJ3</f>
        <v>EJECUCIÓN AL 31 DE MARZO DE 2017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44" s="12" customFormat="1" ht="16.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44" ht="17.25" customHeight="1">
      <c r="A5" s="134" t="s">
        <v>84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6"/>
      <c r="W5" s="136"/>
      <c r="X5" s="136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9"/>
      <c r="AJ5" s="140"/>
    </row>
    <row r="6" spans="1:44" s="71" customFormat="1">
      <c r="A6" s="120" t="s">
        <v>2</v>
      </c>
      <c r="B6" s="121" t="s">
        <v>78</v>
      </c>
      <c r="C6" s="122" t="s">
        <v>3</v>
      </c>
      <c r="D6" s="121" t="s">
        <v>4</v>
      </c>
      <c r="E6" s="120" t="s">
        <v>5</v>
      </c>
      <c r="F6" s="121" t="s">
        <v>6</v>
      </c>
      <c r="G6" s="120" t="s">
        <v>7</v>
      </c>
      <c r="H6" s="120" t="s">
        <v>8</v>
      </c>
      <c r="I6" s="120"/>
      <c r="J6" s="123" t="s">
        <v>9</v>
      </c>
      <c r="K6" s="123" t="s">
        <v>10</v>
      </c>
      <c r="L6" s="120" t="s">
        <v>11</v>
      </c>
      <c r="M6" s="124" t="s">
        <v>12</v>
      </c>
      <c r="N6" s="125"/>
      <c r="O6" s="126"/>
      <c r="P6" s="120" t="s">
        <v>13</v>
      </c>
      <c r="Q6" s="121" t="s">
        <v>14</v>
      </c>
      <c r="R6" s="127" t="s">
        <v>15</v>
      </c>
      <c r="S6" s="127"/>
      <c r="T6" s="127"/>
      <c r="U6" s="123" t="s">
        <v>16</v>
      </c>
      <c r="V6" s="127" t="s">
        <v>15</v>
      </c>
      <c r="W6" s="127"/>
      <c r="X6" s="127"/>
      <c r="Y6" s="123" t="s">
        <v>17</v>
      </c>
      <c r="Z6" s="127" t="s">
        <v>15</v>
      </c>
      <c r="AA6" s="127"/>
      <c r="AB6" s="127"/>
      <c r="AC6" s="123" t="s">
        <v>18</v>
      </c>
      <c r="AD6" s="127" t="s">
        <v>15</v>
      </c>
      <c r="AE6" s="127"/>
      <c r="AF6" s="127"/>
      <c r="AG6" s="123" t="s">
        <v>19</v>
      </c>
      <c r="AH6" s="123" t="s">
        <v>20</v>
      </c>
      <c r="AI6" s="128" t="s">
        <v>21</v>
      </c>
      <c r="AJ6" s="128"/>
      <c r="AK6" s="12"/>
      <c r="AL6" s="12"/>
      <c r="AM6" s="12"/>
      <c r="AN6" s="12"/>
      <c r="AO6" s="12"/>
      <c r="AP6" s="12"/>
      <c r="AQ6" s="12"/>
      <c r="AR6" s="12"/>
    </row>
    <row r="7" spans="1:44" s="71" customFormat="1" ht="25.5">
      <c r="A7" s="120"/>
      <c r="B7" s="129"/>
      <c r="C7" s="122" t="s">
        <v>22</v>
      </c>
      <c r="D7" s="129"/>
      <c r="E7" s="120"/>
      <c r="F7" s="129"/>
      <c r="G7" s="120"/>
      <c r="H7" s="130" t="s">
        <v>23</v>
      </c>
      <c r="I7" s="130" t="s">
        <v>24</v>
      </c>
      <c r="J7" s="131"/>
      <c r="K7" s="131"/>
      <c r="L7" s="120"/>
      <c r="M7" s="132" t="s">
        <v>25</v>
      </c>
      <c r="N7" s="132" t="s">
        <v>26</v>
      </c>
      <c r="O7" s="132" t="s">
        <v>27</v>
      </c>
      <c r="P7" s="120"/>
      <c r="Q7" s="129"/>
      <c r="R7" s="132" t="s">
        <v>28</v>
      </c>
      <c r="S7" s="132" t="s">
        <v>29</v>
      </c>
      <c r="T7" s="132" t="s">
        <v>30</v>
      </c>
      <c r="U7" s="131"/>
      <c r="V7" s="132" t="s">
        <v>31</v>
      </c>
      <c r="W7" s="132" t="s">
        <v>32</v>
      </c>
      <c r="X7" s="132" t="s">
        <v>33</v>
      </c>
      <c r="Y7" s="131"/>
      <c r="Z7" s="132" t="s">
        <v>34</v>
      </c>
      <c r="AA7" s="132" t="s">
        <v>35</v>
      </c>
      <c r="AB7" s="132" t="s">
        <v>36</v>
      </c>
      <c r="AC7" s="131"/>
      <c r="AD7" s="132" t="s">
        <v>37</v>
      </c>
      <c r="AE7" s="132" t="s">
        <v>38</v>
      </c>
      <c r="AF7" s="132" t="s">
        <v>39</v>
      </c>
      <c r="AG7" s="131"/>
      <c r="AH7" s="131"/>
      <c r="AI7" s="133" t="s">
        <v>40</v>
      </c>
      <c r="AJ7" s="133" t="s">
        <v>41</v>
      </c>
      <c r="AK7" s="12"/>
      <c r="AL7" s="12"/>
      <c r="AM7" s="12"/>
      <c r="AN7" s="12"/>
      <c r="AO7" s="12"/>
      <c r="AP7" s="12"/>
      <c r="AQ7" s="12"/>
      <c r="AR7" s="12"/>
    </row>
    <row r="8" spans="1:44" ht="12.75" hidden="1" customHeight="1">
      <c r="A8" s="105" t="s">
        <v>42</v>
      </c>
      <c r="B8" s="106"/>
      <c r="C8" s="106"/>
      <c r="D8" s="106"/>
      <c r="E8" s="107"/>
      <c r="F8" s="17"/>
      <c r="G8" s="18"/>
      <c r="H8" s="19"/>
      <c r="I8" s="19"/>
      <c r="J8" s="79"/>
      <c r="K8" s="20"/>
      <c r="L8" s="21"/>
      <c r="M8" s="22"/>
      <c r="N8" s="22"/>
      <c r="O8" s="22"/>
      <c r="P8" s="18"/>
      <c r="Q8" s="2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4"/>
      <c r="AJ8" s="24"/>
    </row>
    <row r="9" spans="1:44" ht="12.75" hidden="1" customHeight="1" outlineLevel="1">
      <c r="A9" s="25">
        <v>1</v>
      </c>
      <c r="B9" s="26"/>
      <c r="C9" s="27"/>
      <c r="D9" s="28"/>
      <c r="E9" s="29"/>
      <c r="F9" s="29"/>
      <c r="G9" s="29"/>
      <c r="H9" s="28"/>
      <c r="I9" s="28"/>
      <c r="J9" s="79"/>
      <c r="K9" s="30"/>
      <c r="L9" s="29"/>
      <c r="M9" s="31"/>
      <c r="N9" s="31"/>
      <c r="O9" s="31"/>
      <c r="P9" s="29"/>
      <c r="Q9" s="29"/>
      <c r="R9" s="31"/>
      <c r="S9" s="31"/>
      <c r="T9" s="31"/>
      <c r="U9" s="32">
        <f>SUM(R9:T9)</f>
        <v>0</v>
      </c>
      <c r="V9" s="31"/>
      <c r="W9" s="31"/>
      <c r="X9" s="31"/>
      <c r="Y9" s="32">
        <f>SUM(V9:X9)</f>
        <v>0</v>
      </c>
      <c r="Z9" s="31"/>
      <c r="AA9" s="31"/>
      <c r="AB9" s="31"/>
      <c r="AC9" s="32">
        <f>SUM(Z9:AB9)</f>
        <v>0</v>
      </c>
      <c r="AD9" s="31"/>
      <c r="AE9" s="31"/>
      <c r="AF9" s="31"/>
      <c r="AG9" s="32">
        <f>SUM(AD9:AF9)</f>
        <v>0</v>
      </c>
      <c r="AH9" s="32">
        <f t="shared" ref="AH9:AH18" si="0">SUM(U9,Y9,AC9,AG9)</f>
        <v>0</v>
      </c>
      <c r="AI9" s="33">
        <f>IF(ISERROR(AH9/J9),0,AH9/J9)</f>
        <v>0</v>
      </c>
      <c r="AJ9" s="34" t="str">
        <f t="shared" ref="AJ9:AJ18" si="1">IF(ISERROR(AH9/$AH$191),"-",AH9/$AH$191)</f>
        <v>-</v>
      </c>
      <c r="AK9" s="12"/>
      <c r="AL9" s="12"/>
      <c r="AM9" s="12"/>
      <c r="AN9" s="12"/>
      <c r="AO9" s="12"/>
      <c r="AP9" s="12"/>
      <c r="AQ9" s="12"/>
      <c r="AR9" s="12"/>
    </row>
    <row r="10" spans="1:44" ht="12.75" hidden="1" customHeight="1" outlineLevel="1">
      <c r="A10" s="25">
        <v>2</v>
      </c>
      <c r="B10" s="26"/>
      <c r="C10" s="35"/>
      <c r="D10" s="36"/>
      <c r="E10" s="37"/>
      <c r="F10" s="29"/>
      <c r="G10" s="29"/>
      <c r="H10" s="28"/>
      <c r="I10" s="28"/>
      <c r="J10" s="79"/>
      <c r="K10" s="38"/>
      <c r="L10" s="37"/>
      <c r="M10" s="31"/>
      <c r="N10" s="31"/>
      <c r="O10" s="31"/>
      <c r="P10" s="37"/>
      <c r="Q10" s="37"/>
      <c r="R10" s="31"/>
      <c r="S10" s="31"/>
      <c r="T10" s="31"/>
      <c r="U10" s="32">
        <f t="shared" ref="U10:U18" si="2">SUM(R10:T10)</f>
        <v>0</v>
      </c>
      <c r="V10" s="31"/>
      <c r="W10" s="31"/>
      <c r="X10" s="31"/>
      <c r="Y10" s="32">
        <f t="shared" ref="Y10:Y18" si="3">SUM(V10:X10)</f>
        <v>0</v>
      </c>
      <c r="Z10" s="31"/>
      <c r="AA10" s="31"/>
      <c r="AB10" s="31"/>
      <c r="AC10" s="32">
        <f t="shared" ref="AC10:AC18" si="4">SUM(Z10:AB10)</f>
        <v>0</v>
      </c>
      <c r="AD10" s="31"/>
      <c r="AE10" s="31"/>
      <c r="AF10" s="31"/>
      <c r="AG10" s="32">
        <f t="shared" ref="AG10:AG18" si="5">SUM(AD10:AF10)</f>
        <v>0</v>
      </c>
      <c r="AH10" s="32">
        <f t="shared" si="0"/>
        <v>0</v>
      </c>
      <c r="AI10" s="33">
        <f t="shared" ref="AI10:AI18" si="6">IF(ISERROR(AH10/J10),0,AH10/J10)</f>
        <v>0</v>
      </c>
      <c r="AJ10" s="34" t="str">
        <f t="shared" si="1"/>
        <v>-</v>
      </c>
      <c r="AK10" s="12"/>
      <c r="AL10" s="12"/>
      <c r="AM10" s="12"/>
      <c r="AN10" s="12"/>
      <c r="AO10" s="12"/>
      <c r="AP10" s="12"/>
      <c r="AQ10" s="12"/>
      <c r="AR10" s="12"/>
    </row>
    <row r="11" spans="1:44" ht="12.75" hidden="1" customHeight="1" outlineLevel="1">
      <c r="A11" s="25">
        <v>3</v>
      </c>
      <c r="B11" s="26"/>
      <c r="C11" s="35"/>
      <c r="D11" s="36"/>
      <c r="E11" s="37"/>
      <c r="F11" s="37"/>
      <c r="G11" s="37"/>
      <c r="H11" s="36"/>
      <c r="I11" s="36"/>
      <c r="J11" s="79"/>
      <c r="K11" s="38"/>
      <c r="L11" s="37"/>
      <c r="M11" s="31"/>
      <c r="N11" s="31"/>
      <c r="O11" s="31"/>
      <c r="P11" s="37"/>
      <c r="Q11" s="37"/>
      <c r="R11" s="31"/>
      <c r="S11" s="31"/>
      <c r="T11" s="31"/>
      <c r="U11" s="32">
        <f t="shared" si="2"/>
        <v>0</v>
      </c>
      <c r="V11" s="31"/>
      <c r="W11" s="31"/>
      <c r="X11" s="31"/>
      <c r="Y11" s="32">
        <f t="shared" si="3"/>
        <v>0</v>
      </c>
      <c r="Z11" s="31"/>
      <c r="AA11" s="31"/>
      <c r="AB11" s="31"/>
      <c r="AC11" s="32">
        <f t="shared" si="4"/>
        <v>0</v>
      </c>
      <c r="AD11" s="31"/>
      <c r="AE11" s="31"/>
      <c r="AF11" s="31"/>
      <c r="AG11" s="32">
        <f t="shared" si="5"/>
        <v>0</v>
      </c>
      <c r="AH11" s="32">
        <f t="shared" si="0"/>
        <v>0</v>
      </c>
      <c r="AI11" s="33">
        <f t="shared" si="6"/>
        <v>0</v>
      </c>
      <c r="AJ11" s="34" t="str">
        <f t="shared" si="1"/>
        <v>-</v>
      </c>
    </row>
    <row r="12" spans="1:44" ht="12.75" hidden="1" customHeight="1" outlineLevel="1">
      <c r="A12" s="25">
        <v>4</v>
      </c>
      <c r="B12" s="26"/>
      <c r="C12" s="35"/>
      <c r="D12" s="36"/>
      <c r="E12" s="37"/>
      <c r="F12" s="37"/>
      <c r="G12" s="37"/>
      <c r="H12" s="36"/>
      <c r="I12" s="36"/>
      <c r="J12" s="79"/>
      <c r="K12" s="38"/>
      <c r="L12" s="37"/>
      <c r="M12" s="31"/>
      <c r="N12" s="31"/>
      <c r="O12" s="31"/>
      <c r="P12" s="37"/>
      <c r="Q12" s="37"/>
      <c r="R12" s="31"/>
      <c r="S12" s="31"/>
      <c r="T12" s="31"/>
      <c r="U12" s="32">
        <f t="shared" si="2"/>
        <v>0</v>
      </c>
      <c r="V12" s="31"/>
      <c r="W12" s="31"/>
      <c r="X12" s="31"/>
      <c r="Y12" s="32">
        <f t="shared" si="3"/>
        <v>0</v>
      </c>
      <c r="Z12" s="31"/>
      <c r="AA12" s="31"/>
      <c r="AB12" s="31"/>
      <c r="AC12" s="32">
        <f t="shared" si="4"/>
        <v>0</v>
      </c>
      <c r="AD12" s="31"/>
      <c r="AE12" s="31"/>
      <c r="AF12" s="31"/>
      <c r="AG12" s="32">
        <f t="shared" si="5"/>
        <v>0</v>
      </c>
      <c r="AH12" s="32">
        <f t="shared" si="0"/>
        <v>0</v>
      </c>
      <c r="AI12" s="33">
        <f t="shared" si="6"/>
        <v>0</v>
      </c>
      <c r="AJ12" s="34" t="str">
        <f t="shared" si="1"/>
        <v>-</v>
      </c>
      <c r="AK12" s="12"/>
      <c r="AL12" s="12"/>
      <c r="AM12" s="12"/>
      <c r="AN12" s="12"/>
      <c r="AO12" s="12"/>
      <c r="AP12" s="12"/>
      <c r="AQ12" s="12"/>
      <c r="AR12" s="12"/>
    </row>
    <row r="13" spans="1:44" ht="12.75" hidden="1" customHeight="1" outlineLevel="1">
      <c r="A13" s="25">
        <v>5</v>
      </c>
      <c r="B13" s="26"/>
      <c r="C13" s="35"/>
      <c r="D13" s="36"/>
      <c r="E13" s="37"/>
      <c r="F13" s="37"/>
      <c r="G13" s="37"/>
      <c r="H13" s="36"/>
      <c r="I13" s="36"/>
      <c r="J13" s="79"/>
      <c r="K13" s="38"/>
      <c r="L13" s="37"/>
      <c r="M13" s="31"/>
      <c r="N13" s="31"/>
      <c r="O13" s="31"/>
      <c r="P13" s="37"/>
      <c r="Q13" s="37"/>
      <c r="R13" s="31"/>
      <c r="S13" s="31"/>
      <c r="T13" s="31"/>
      <c r="U13" s="32">
        <f t="shared" si="2"/>
        <v>0</v>
      </c>
      <c r="V13" s="31"/>
      <c r="W13" s="31"/>
      <c r="X13" s="31"/>
      <c r="Y13" s="32">
        <f t="shared" si="3"/>
        <v>0</v>
      </c>
      <c r="Z13" s="31"/>
      <c r="AA13" s="31"/>
      <c r="AB13" s="31"/>
      <c r="AC13" s="32">
        <f t="shared" si="4"/>
        <v>0</v>
      </c>
      <c r="AD13" s="31"/>
      <c r="AE13" s="31"/>
      <c r="AF13" s="31"/>
      <c r="AG13" s="32">
        <f t="shared" si="5"/>
        <v>0</v>
      </c>
      <c r="AH13" s="32">
        <f t="shared" si="0"/>
        <v>0</v>
      </c>
      <c r="AI13" s="33">
        <f t="shared" si="6"/>
        <v>0</v>
      </c>
      <c r="AJ13" s="34" t="str">
        <f t="shared" si="1"/>
        <v>-</v>
      </c>
      <c r="AK13" s="12"/>
      <c r="AL13" s="12"/>
      <c r="AM13" s="12"/>
      <c r="AN13" s="12"/>
      <c r="AO13" s="12"/>
      <c r="AP13" s="12"/>
      <c r="AQ13" s="12"/>
      <c r="AR13" s="12"/>
    </row>
    <row r="14" spans="1:44" ht="12.75" hidden="1" customHeight="1" outlineLevel="1">
      <c r="A14" s="25">
        <v>6</v>
      </c>
      <c r="B14" s="26"/>
      <c r="C14" s="35"/>
      <c r="D14" s="36"/>
      <c r="E14" s="37"/>
      <c r="F14" s="37"/>
      <c r="G14" s="37"/>
      <c r="H14" s="36"/>
      <c r="I14" s="36"/>
      <c r="J14" s="79"/>
      <c r="K14" s="38"/>
      <c r="L14" s="37"/>
      <c r="M14" s="31"/>
      <c r="N14" s="31"/>
      <c r="O14" s="31"/>
      <c r="P14" s="37"/>
      <c r="Q14" s="37"/>
      <c r="R14" s="31"/>
      <c r="S14" s="31"/>
      <c r="T14" s="31"/>
      <c r="U14" s="32">
        <f t="shared" si="2"/>
        <v>0</v>
      </c>
      <c r="V14" s="31"/>
      <c r="W14" s="31"/>
      <c r="X14" s="31"/>
      <c r="Y14" s="32">
        <f t="shared" si="3"/>
        <v>0</v>
      </c>
      <c r="Z14" s="31"/>
      <c r="AA14" s="31"/>
      <c r="AB14" s="31"/>
      <c r="AC14" s="32">
        <f t="shared" si="4"/>
        <v>0</v>
      </c>
      <c r="AD14" s="31"/>
      <c r="AE14" s="31"/>
      <c r="AF14" s="31"/>
      <c r="AG14" s="32">
        <f t="shared" si="5"/>
        <v>0</v>
      </c>
      <c r="AH14" s="32">
        <f t="shared" si="0"/>
        <v>0</v>
      </c>
      <c r="AI14" s="33">
        <f t="shared" si="6"/>
        <v>0</v>
      </c>
      <c r="AJ14" s="34" t="str">
        <f t="shared" si="1"/>
        <v>-</v>
      </c>
    </row>
    <row r="15" spans="1:44" ht="12.75" hidden="1" customHeight="1" outlineLevel="1">
      <c r="A15" s="25">
        <v>7</v>
      </c>
      <c r="B15" s="26"/>
      <c r="C15" s="35"/>
      <c r="D15" s="36"/>
      <c r="E15" s="37"/>
      <c r="F15" s="37"/>
      <c r="G15" s="37"/>
      <c r="H15" s="36"/>
      <c r="I15" s="36"/>
      <c r="J15" s="79"/>
      <c r="K15" s="38"/>
      <c r="L15" s="37"/>
      <c r="M15" s="31"/>
      <c r="N15" s="31"/>
      <c r="O15" s="31"/>
      <c r="P15" s="37"/>
      <c r="Q15" s="37"/>
      <c r="R15" s="31"/>
      <c r="S15" s="31"/>
      <c r="T15" s="31"/>
      <c r="U15" s="32">
        <f t="shared" si="2"/>
        <v>0</v>
      </c>
      <c r="V15" s="31"/>
      <c r="W15" s="31"/>
      <c r="X15" s="31"/>
      <c r="Y15" s="32">
        <f t="shared" si="3"/>
        <v>0</v>
      </c>
      <c r="Z15" s="31"/>
      <c r="AA15" s="31"/>
      <c r="AB15" s="31"/>
      <c r="AC15" s="32">
        <f t="shared" si="4"/>
        <v>0</v>
      </c>
      <c r="AD15" s="31"/>
      <c r="AE15" s="31"/>
      <c r="AF15" s="31"/>
      <c r="AG15" s="32">
        <f t="shared" si="5"/>
        <v>0</v>
      </c>
      <c r="AH15" s="32">
        <f t="shared" si="0"/>
        <v>0</v>
      </c>
      <c r="AI15" s="33">
        <f t="shared" si="6"/>
        <v>0</v>
      </c>
      <c r="AJ15" s="34" t="str">
        <f t="shared" si="1"/>
        <v>-</v>
      </c>
      <c r="AK15" s="12"/>
      <c r="AL15" s="12"/>
      <c r="AM15" s="12"/>
      <c r="AN15" s="12"/>
      <c r="AO15" s="12"/>
      <c r="AP15" s="12"/>
      <c r="AQ15" s="12"/>
      <c r="AR15" s="12"/>
    </row>
    <row r="16" spans="1:44" ht="12.75" hidden="1" customHeight="1" outlineLevel="1">
      <c r="A16" s="25">
        <v>8</v>
      </c>
      <c r="B16" s="26"/>
      <c r="C16" s="35"/>
      <c r="D16" s="36"/>
      <c r="E16" s="37"/>
      <c r="F16" s="37"/>
      <c r="G16" s="37"/>
      <c r="H16" s="36"/>
      <c r="I16" s="36"/>
      <c r="J16" s="79"/>
      <c r="K16" s="38"/>
      <c r="L16" s="37"/>
      <c r="M16" s="31"/>
      <c r="N16" s="31"/>
      <c r="O16" s="31"/>
      <c r="P16" s="37"/>
      <c r="Q16" s="37"/>
      <c r="R16" s="31"/>
      <c r="S16" s="31"/>
      <c r="T16" s="31"/>
      <c r="U16" s="32">
        <f t="shared" si="2"/>
        <v>0</v>
      </c>
      <c r="V16" s="31"/>
      <c r="W16" s="31"/>
      <c r="X16" s="31"/>
      <c r="Y16" s="32">
        <f t="shared" si="3"/>
        <v>0</v>
      </c>
      <c r="Z16" s="31"/>
      <c r="AA16" s="31"/>
      <c r="AB16" s="31"/>
      <c r="AC16" s="32">
        <f t="shared" si="4"/>
        <v>0</v>
      </c>
      <c r="AD16" s="31"/>
      <c r="AE16" s="31"/>
      <c r="AF16" s="31"/>
      <c r="AG16" s="32">
        <f t="shared" si="5"/>
        <v>0</v>
      </c>
      <c r="AH16" s="32">
        <f t="shared" si="0"/>
        <v>0</v>
      </c>
      <c r="AI16" s="33">
        <f t="shared" si="6"/>
        <v>0</v>
      </c>
      <c r="AJ16" s="34" t="str">
        <f t="shared" si="1"/>
        <v>-</v>
      </c>
      <c r="AK16" s="12"/>
      <c r="AL16" s="12"/>
      <c r="AM16" s="12"/>
      <c r="AN16" s="12"/>
      <c r="AO16" s="12"/>
      <c r="AP16" s="12"/>
      <c r="AQ16" s="12"/>
      <c r="AR16" s="12"/>
    </row>
    <row r="17" spans="1:44" ht="12.75" hidden="1" customHeight="1" outlineLevel="1">
      <c r="A17" s="25">
        <v>9</v>
      </c>
      <c r="B17" s="26"/>
      <c r="C17" s="35"/>
      <c r="D17" s="36"/>
      <c r="E17" s="37"/>
      <c r="F17" s="37"/>
      <c r="G17" s="37"/>
      <c r="H17" s="36"/>
      <c r="I17" s="36"/>
      <c r="J17" s="79"/>
      <c r="K17" s="38"/>
      <c r="L17" s="37"/>
      <c r="M17" s="31"/>
      <c r="N17" s="31"/>
      <c r="O17" s="31"/>
      <c r="P17" s="37"/>
      <c r="Q17" s="37"/>
      <c r="R17" s="31"/>
      <c r="S17" s="31"/>
      <c r="T17" s="31"/>
      <c r="U17" s="32">
        <f t="shared" si="2"/>
        <v>0</v>
      </c>
      <c r="V17" s="31"/>
      <c r="W17" s="31"/>
      <c r="X17" s="31"/>
      <c r="Y17" s="32">
        <f t="shared" si="3"/>
        <v>0</v>
      </c>
      <c r="Z17" s="31"/>
      <c r="AA17" s="31"/>
      <c r="AB17" s="31"/>
      <c r="AC17" s="32">
        <f t="shared" si="4"/>
        <v>0</v>
      </c>
      <c r="AD17" s="31"/>
      <c r="AE17" s="31"/>
      <c r="AF17" s="31"/>
      <c r="AG17" s="32">
        <f t="shared" si="5"/>
        <v>0</v>
      </c>
      <c r="AH17" s="32">
        <f t="shared" si="0"/>
        <v>0</v>
      </c>
      <c r="AI17" s="33">
        <f t="shared" si="6"/>
        <v>0</v>
      </c>
      <c r="AJ17" s="34" t="str">
        <f t="shared" si="1"/>
        <v>-</v>
      </c>
    </row>
    <row r="18" spans="1:44" ht="12.75" hidden="1" customHeight="1" outlineLevel="1">
      <c r="A18" s="25">
        <v>10</v>
      </c>
      <c r="B18" s="26"/>
      <c r="C18" s="35"/>
      <c r="D18" s="36"/>
      <c r="E18" s="37"/>
      <c r="F18" s="37"/>
      <c r="G18" s="37"/>
      <c r="H18" s="36"/>
      <c r="I18" s="36"/>
      <c r="J18" s="79"/>
      <c r="K18" s="39"/>
      <c r="L18" s="37"/>
      <c r="M18" s="31"/>
      <c r="N18" s="31"/>
      <c r="O18" s="31"/>
      <c r="P18" s="37"/>
      <c r="Q18" s="37"/>
      <c r="R18" s="31"/>
      <c r="S18" s="31"/>
      <c r="T18" s="31"/>
      <c r="U18" s="32">
        <f t="shared" si="2"/>
        <v>0</v>
      </c>
      <c r="V18" s="31"/>
      <c r="W18" s="31"/>
      <c r="X18" s="31"/>
      <c r="Y18" s="32">
        <f t="shared" si="3"/>
        <v>0</v>
      </c>
      <c r="Z18" s="31"/>
      <c r="AA18" s="31"/>
      <c r="AB18" s="31"/>
      <c r="AC18" s="32">
        <f t="shared" si="4"/>
        <v>0</v>
      </c>
      <c r="AD18" s="31"/>
      <c r="AE18" s="31"/>
      <c r="AF18" s="31"/>
      <c r="AG18" s="32">
        <f t="shared" si="5"/>
        <v>0</v>
      </c>
      <c r="AH18" s="32">
        <f t="shared" si="0"/>
        <v>0</v>
      </c>
      <c r="AI18" s="33">
        <f t="shared" si="6"/>
        <v>0</v>
      </c>
      <c r="AJ18" s="34" t="str">
        <f t="shared" si="1"/>
        <v>-</v>
      </c>
      <c r="AK18" s="12"/>
      <c r="AL18" s="12"/>
      <c r="AM18" s="12"/>
      <c r="AN18" s="12"/>
      <c r="AO18" s="12"/>
      <c r="AP18" s="12"/>
      <c r="AQ18" s="12"/>
      <c r="AR18" s="12"/>
    </row>
    <row r="19" spans="1:44" s="76" customFormat="1" ht="12.75" hidden="1" customHeight="1" collapsed="1">
      <c r="A19" s="97" t="s">
        <v>43</v>
      </c>
      <c r="B19" s="98"/>
      <c r="C19" s="99"/>
      <c r="D19" s="99"/>
      <c r="E19" s="99"/>
      <c r="F19" s="99"/>
      <c r="G19" s="99"/>
      <c r="H19" s="99"/>
      <c r="I19" s="100"/>
      <c r="J19" s="69">
        <f>SUM(J9:J18)</f>
        <v>0</v>
      </c>
      <c r="K19" s="69">
        <f>SUM(K9:K18)</f>
        <v>0</v>
      </c>
      <c r="L19" s="82"/>
      <c r="M19" s="69">
        <f>SUM(M9:M18)</f>
        <v>0</v>
      </c>
      <c r="N19" s="69">
        <f>SUM(N9:N18)</f>
        <v>0</v>
      </c>
      <c r="O19" s="69">
        <f>SUM(O9:O18)</f>
        <v>0</v>
      </c>
      <c r="P19" s="73"/>
      <c r="Q19" s="81"/>
      <c r="R19" s="69">
        <f t="shared" ref="R19:AH19" si="7">SUM(R9:R18)</f>
        <v>0</v>
      </c>
      <c r="S19" s="69">
        <f t="shared" si="7"/>
        <v>0</v>
      </c>
      <c r="T19" s="69">
        <f t="shared" si="7"/>
        <v>0</v>
      </c>
      <c r="U19" s="69">
        <f>SUM(U9:U18)</f>
        <v>0</v>
      </c>
      <c r="V19" s="69">
        <f t="shared" si="7"/>
        <v>0</v>
      </c>
      <c r="W19" s="69">
        <f t="shared" si="7"/>
        <v>0</v>
      </c>
      <c r="X19" s="69">
        <f t="shared" si="7"/>
        <v>0</v>
      </c>
      <c r="Y19" s="69">
        <f t="shared" si="7"/>
        <v>0</v>
      </c>
      <c r="Z19" s="69">
        <f t="shared" si="7"/>
        <v>0</v>
      </c>
      <c r="AA19" s="69">
        <f t="shared" si="7"/>
        <v>0</v>
      </c>
      <c r="AB19" s="69">
        <f t="shared" si="7"/>
        <v>0</v>
      </c>
      <c r="AC19" s="69">
        <f t="shared" si="7"/>
        <v>0</v>
      </c>
      <c r="AD19" s="69">
        <f t="shared" si="7"/>
        <v>0</v>
      </c>
      <c r="AE19" s="69">
        <f t="shared" si="7"/>
        <v>0</v>
      </c>
      <c r="AF19" s="69">
        <f t="shared" si="7"/>
        <v>0</v>
      </c>
      <c r="AG19" s="69">
        <f t="shared" si="7"/>
        <v>0</v>
      </c>
      <c r="AH19" s="69">
        <f t="shared" si="7"/>
        <v>0</v>
      </c>
      <c r="AI19" s="75">
        <f>IF(ISERROR(AH19/J19),0,AH19/J19)</f>
        <v>0</v>
      </c>
      <c r="AJ19" s="75">
        <f>IF(ISERROR(AH19/$AH$191),0,AH19/$AH$191)</f>
        <v>0</v>
      </c>
      <c r="AK19" s="12"/>
      <c r="AL19" s="12"/>
      <c r="AM19" s="12"/>
      <c r="AN19" s="12"/>
      <c r="AO19" s="12"/>
      <c r="AP19" s="12"/>
      <c r="AQ19" s="12"/>
      <c r="AR19" s="12"/>
    </row>
    <row r="20" spans="1:44" ht="12.75" hidden="1" customHeight="1">
      <c r="A20" s="94" t="s">
        <v>44</v>
      </c>
      <c r="B20" s="95"/>
      <c r="C20" s="95"/>
      <c r="D20" s="95"/>
      <c r="E20" s="96"/>
      <c r="F20" s="17"/>
      <c r="G20" s="18"/>
      <c r="H20" s="19"/>
      <c r="I20" s="19"/>
      <c r="J20" s="80"/>
      <c r="K20" s="20"/>
      <c r="L20" s="21"/>
      <c r="M20" s="22"/>
      <c r="N20" s="22"/>
      <c r="O20" s="22"/>
      <c r="P20" s="18"/>
      <c r="Q20" s="2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4"/>
      <c r="AJ20" s="24"/>
    </row>
    <row r="21" spans="1:44" ht="12.75" hidden="1" customHeight="1" outlineLevel="1">
      <c r="A21" s="25">
        <v>1</v>
      </c>
      <c r="B21" s="26"/>
      <c r="C21" s="27"/>
      <c r="D21" s="28"/>
      <c r="E21" s="29"/>
      <c r="F21" s="29"/>
      <c r="G21" s="29"/>
      <c r="H21" s="28"/>
      <c r="I21" s="28"/>
      <c r="J21" s="80"/>
      <c r="K21" s="30"/>
      <c r="L21" s="29"/>
      <c r="M21" s="31"/>
      <c r="N21" s="31"/>
      <c r="O21" s="31"/>
      <c r="P21" s="29"/>
      <c r="Q21" s="29"/>
      <c r="R21" s="31"/>
      <c r="S21" s="31"/>
      <c r="T21" s="31"/>
      <c r="U21" s="32">
        <f>SUM(R21:T21)</f>
        <v>0</v>
      </c>
      <c r="V21" s="31"/>
      <c r="W21" s="31"/>
      <c r="X21" s="31"/>
      <c r="Y21" s="32">
        <f>SUM(V21:X21)</f>
        <v>0</v>
      </c>
      <c r="Z21" s="31"/>
      <c r="AA21" s="31"/>
      <c r="AB21" s="31"/>
      <c r="AC21" s="32">
        <f>SUM(Z21:AB21)</f>
        <v>0</v>
      </c>
      <c r="AD21" s="31"/>
      <c r="AE21" s="31"/>
      <c r="AF21" s="31"/>
      <c r="AG21" s="32">
        <f>SUM(AD21:AF21)</f>
        <v>0</v>
      </c>
      <c r="AH21" s="32">
        <f t="shared" ref="AH21:AH30" si="8">SUM(U21,Y21,AC21,AG21)</f>
        <v>0</v>
      </c>
      <c r="AI21" s="33">
        <f>IF(ISERROR(AH21/J21),0,AH21/J21)</f>
        <v>0</v>
      </c>
      <c r="AJ21" s="34" t="str">
        <f t="shared" ref="AJ21:AJ30" si="9">IF(ISERROR(AH21/$AH$191),"-",AH21/$AH$191)</f>
        <v>-</v>
      </c>
      <c r="AK21" s="12"/>
      <c r="AL21" s="12"/>
      <c r="AM21" s="12"/>
      <c r="AN21" s="12"/>
      <c r="AO21" s="12"/>
      <c r="AP21" s="12"/>
      <c r="AQ21" s="12"/>
      <c r="AR21" s="12"/>
    </row>
    <row r="22" spans="1:44" ht="12.75" hidden="1" customHeight="1" outlineLevel="1">
      <c r="A22" s="25">
        <v>2</v>
      </c>
      <c r="B22" s="26"/>
      <c r="C22" s="35"/>
      <c r="D22" s="36"/>
      <c r="E22" s="37"/>
      <c r="F22" s="37"/>
      <c r="G22" s="37"/>
      <c r="H22" s="36"/>
      <c r="I22" s="36"/>
      <c r="J22" s="80"/>
      <c r="K22" s="38"/>
      <c r="L22" s="37"/>
      <c r="M22" s="31"/>
      <c r="N22" s="31"/>
      <c r="O22" s="31"/>
      <c r="P22" s="37"/>
      <c r="Q22" s="37"/>
      <c r="R22" s="31"/>
      <c r="S22" s="31"/>
      <c r="T22" s="31"/>
      <c r="U22" s="32">
        <f t="shared" ref="U22:U30" si="10">SUM(R22:T22)</f>
        <v>0</v>
      </c>
      <c r="V22" s="31"/>
      <c r="W22" s="31"/>
      <c r="X22" s="31"/>
      <c r="Y22" s="32">
        <f t="shared" ref="Y22:Y30" si="11">SUM(V22:X22)</f>
        <v>0</v>
      </c>
      <c r="Z22" s="31"/>
      <c r="AA22" s="31"/>
      <c r="AB22" s="31"/>
      <c r="AC22" s="32">
        <f t="shared" ref="AC22:AC30" si="12">SUM(Z22:AB22)</f>
        <v>0</v>
      </c>
      <c r="AD22" s="31"/>
      <c r="AE22" s="31"/>
      <c r="AF22" s="31"/>
      <c r="AG22" s="32">
        <f t="shared" ref="AG22:AG30" si="13">SUM(AD22:AF22)</f>
        <v>0</v>
      </c>
      <c r="AH22" s="32">
        <f t="shared" si="8"/>
        <v>0</v>
      </c>
      <c r="AI22" s="33">
        <f t="shared" ref="AI22:AI30" si="14">IF(ISERROR(AH22/J22),0,AH22/J22)</f>
        <v>0</v>
      </c>
      <c r="AJ22" s="34" t="str">
        <f t="shared" si="9"/>
        <v>-</v>
      </c>
      <c r="AK22" s="12"/>
      <c r="AL22" s="12"/>
      <c r="AM22" s="12"/>
      <c r="AN22" s="12"/>
      <c r="AO22" s="12"/>
      <c r="AP22" s="12"/>
      <c r="AQ22" s="12"/>
      <c r="AR22" s="12"/>
    </row>
    <row r="23" spans="1:44" ht="12.75" hidden="1" customHeight="1" outlineLevel="1">
      <c r="A23" s="25">
        <v>3</v>
      </c>
      <c r="B23" s="26"/>
      <c r="C23" s="35"/>
      <c r="D23" s="36"/>
      <c r="E23" s="37"/>
      <c r="F23" s="37"/>
      <c r="G23" s="37"/>
      <c r="H23" s="36"/>
      <c r="I23" s="36"/>
      <c r="J23" s="80"/>
      <c r="K23" s="38"/>
      <c r="L23" s="37"/>
      <c r="M23" s="31"/>
      <c r="N23" s="31"/>
      <c r="O23" s="31"/>
      <c r="P23" s="37"/>
      <c r="Q23" s="37"/>
      <c r="R23" s="31"/>
      <c r="S23" s="31"/>
      <c r="T23" s="31"/>
      <c r="U23" s="32">
        <f t="shared" si="10"/>
        <v>0</v>
      </c>
      <c r="V23" s="31"/>
      <c r="W23" s="31"/>
      <c r="X23" s="31"/>
      <c r="Y23" s="32">
        <f t="shared" si="11"/>
        <v>0</v>
      </c>
      <c r="Z23" s="31"/>
      <c r="AA23" s="31"/>
      <c r="AB23" s="31"/>
      <c r="AC23" s="32">
        <f t="shared" si="12"/>
        <v>0</v>
      </c>
      <c r="AD23" s="31"/>
      <c r="AE23" s="31"/>
      <c r="AF23" s="31"/>
      <c r="AG23" s="32">
        <f t="shared" si="13"/>
        <v>0</v>
      </c>
      <c r="AH23" s="32">
        <f t="shared" si="8"/>
        <v>0</v>
      </c>
      <c r="AI23" s="33">
        <f t="shared" si="14"/>
        <v>0</v>
      </c>
      <c r="AJ23" s="34" t="str">
        <f t="shared" si="9"/>
        <v>-</v>
      </c>
    </row>
    <row r="24" spans="1:44" ht="12.75" hidden="1" customHeight="1" outlineLevel="1">
      <c r="A24" s="25">
        <v>4</v>
      </c>
      <c r="B24" s="26"/>
      <c r="C24" s="35"/>
      <c r="D24" s="36"/>
      <c r="E24" s="37"/>
      <c r="F24" s="37"/>
      <c r="G24" s="37"/>
      <c r="H24" s="36"/>
      <c r="I24" s="36"/>
      <c r="J24" s="80"/>
      <c r="K24" s="38"/>
      <c r="L24" s="37"/>
      <c r="M24" s="31"/>
      <c r="N24" s="31"/>
      <c r="O24" s="31"/>
      <c r="P24" s="37"/>
      <c r="Q24" s="37"/>
      <c r="R24" s="31"/>
      <c r="S24" s="31"/>
      <c r="T24" s="31"/>
      <c r="U24" s="32">
        <f t="shared" si="10"/>
        <v>0</v>
      </c>
      <c r="V24" s="31"/>
      <c r="W24" s="31"/>
      <c r="X24" s="31"/>
      <c r="Y24" s="32">
        <f t="shared" si="11"/>
        <v>0</v>
      </c>
      <c r="Z24" s="31"/>
      <c r="AA24" s="31"/>
      <c r="AB24" s="31"/>
      <c r="AC24" s="32">
        <f t="shared" si="12"/>
        <v>0</v>
      </c>
      <c r="AD24" s="31"/>
      <c r="AE24" s="31"/>
      <c r="AF24" s="31"/>
      <c r="AG24" s="32">
        <f t="shared" si="13"/>
        <v>0</v>
      </c>
      <c r="AH24" s="32">
        <f t="shared" si="8"/>
        <v>0</v>
      </c>
      <c r="AI24" s="33">
        <f t="shared" si="14"/>
        <v>0</v>
      </c>
      <c r="AJ24" s="34" t="str">
        <f t="shared" si="9"/>
        <v>-</v>
      </c>
      <c r="AK24" s="12"/>
      <c r="AL24" s="12"/>
      <c r="AM24" s="12"/>
      <c r="AN24" s="12"/>
      <c r="AO24" s="12"/>
      <c r="AP24" s="12"/>
      <c r="AQ24" s="12"/>
      <c r="AR24" s="12"/>
    </row>
    <row r="25" spans="1:44" ht="12.75" hidden="1" customHeight="1" outlineLevel="1">
      <c r="A25" s="25">
        <v>5</v>
      </c>
      <c r="B25" s="26"/>
      <c r="C25" s="35"/>
      <c r="D25" s="36"/>
      <c r="E25" s="37"/>
      <c r="F25" s="37"/>
      <c r="G25" s="37"/>
      <c r="H25" s="36"/>
      <c r="I25" s="36"/>
      <c r="J25" s="80"/>
      <c r="K25" s="38"/>
      <c r="L25" s="37"/>
      <c r="M25" s="31"/>
      <c r="N25" s="31"/>
      <c r="O25" s="31"/>
      <c r="P25" s="37"/>
      <c r="Q25" s="37"/>
      <c r="R25" s="31"/>
      <c r="S25" s="31"/>
      <c r="T25" s="31"/>
      <c r="U25" s="32">
        <f t="shared" si="10"/>
        <v>0</v>
      </c>
      <c r="V25" s="31"/>
      <c r="W25" s="31"/>
      <c r="X25" s="31"/>
      <c r="Y25" s="32">
        <f t="shared" si="11"/>
        <v>0</v>
      </c>
      <c r="Z25" s="31"/>
      <c r="AA25" s="31"/>
      <c r="AB25" s="31"/>
      <c r="AC25" s="32">
        <f t="shared" si="12"/>
        <v>0</v>
      </c>
      <c r="AD25" s="31"/>
      <c r="AE25" s="31"/>
      <c r="AF25" s="31"/>
      <c r="AG25" s="32">
        <f t="shared" si="13"/>
        <v>0</v>
      </c>
      <c r="AH25" s="32">
        <f t="shared" si="8"/>
        <v>0</v>
      </c>
      <c r="AI25" s="33">
        <f t="shared" si="14"/>
        <v>0</v>
      </c>
      <c r="AJ25" s="34" t="str">
        <f t="shared" si="9"/>
        <v>-</v>
      </c>
      <c r="AK25" s="12"/>
      <c r="AL25" s="12"/>
      <c r="AM25" s="12"/>
      <c r="AN25" s="12"/>
      <c r="AO25" s="12"/>
      <c r="AP25" s="12"/>
      <c r="AQ25" s="12"/>
      <c r="AR25" s="12"/>
    </row>
    <row r="26" spans="1:44" ht="12.75" hidden="1" customHeight="1" outlineLevel="1">
      <c r="A26" s="25">
        <v>6</v>
      </c>
      <c r="B26" s="26"/>
      <c r="C26" s="35"/>
      <c r="D26" s="36"/>
      <c r="E26" s="37"/>
      <c r="F26" s="37"/>
      <c r="G26" s="37"/>
      <c r="H26" s="36"/>
      <c r="I26" s="36"/>
      <c r="J26" s="80"/>
      <c r="K26" s="38"/>
      <c r="L26" s="37"/>
      <c r="M26" s="31"/>
      <c r="N26" s="31"/>
      <c r="O26" s="31"/>
      <c r="P26" s="37"/>
      <c r="Q26" s="37"/>
      <c r="R26" s="31"/>
      <c r="S26" s="31"/>
      <c r="T26" s="31"/>
      <c r="U26" s="32">
        <f t="shared" si="10"/>
        <v>0</v>
      </c>
      <c r="V26" s="31"/>
      <c r="W26" s="31"/>
      <c r="X26" s="31"/>
      <c r="Y26" s="32">
        <f t="shared" si="11"/>
        <v>0</v>
      </c>
      <c r="Z26" s="31"/>
      <c r="AA26" s="31"/>
      <c r="AB26" s="31"/>
      <c r="AC26" s="32">
        <f t="shared" si="12"/>
        <v>0</v>
      </c>
      <c r="AD26" s="31"/>
      <c r="AE26" s="31"/>
      <c r="AF26" s="31"/>
      <c r="AG26" s="32">
        <f t="shared" si="13"/>
        <v>0</v>
      </c>
      <c r="AH26" s="32">
        <f t="shared" si="8"/>
        <v>0</v>
      </c>
      <c r="AI26" s="33">
        <f t="shared" si="14"/>
        <v>0</v>
      </c>
      <c r="AJ26" s="34" t="str">
        <f t="shared" si="9"/>
        <v>-</v>
      </c>
    </row>
    <row r="27" spans="1:44" ht="12.75" hidden="1" customHeight="1" outlineLevel="1">
      <c r="A27" s="25">
        <v>7</v>
      </c>
      <c r="B27" s="26"/>
      <c r="C27" s="35"/>
      <c r="D27" s="36"/>
      <c r="E27" s="37"/>
      <c r="F27" s="37"/>
      <c r="G27" s="37"/>
      <c r="H27" s="36"/>
      <c r="I27" s="36"/>
      <c r="J27" s="80"/>
      <c r="K27" s="38"/>
      <c r="L27" s="37"/>
      <c r="M27" s="31"/>
      <c r="N27" s="31"/>
      <c r="O27" s="31"/>
      <c r="P27" s="37"/>
      <c r="Q27" s="37"/>
      <c r="R27" s="31"/>
      <c r="S27" s="31"/>
      <c r="T27" s="31"/>
      <c r="U27" s="32">
        <f t="shared" si="10"/>
        <v>0</v>
      </c>
      <c r="V27" s="31"/>
      <c r="W27" s="31"/>
      <c r="X27" s="31"/>
      <c r="Y27" s="32">
        <f t="shared" si="11"/>
        <v>0</v>
      </c>
      <c r="Z27" s="31"/>
      <c r="AA27" s="31"/>
      <c r="AB27" s="31"/>
      <c r="AC27" s="32">
        <f t="shared" si="12"/>
        <v>0</v>
      </c>
      <c r="AD27" s="31"/>
      <c r="AE27" s="31"/>
      <c r="AF27" s="31"/>
      <c r="AG27" s="32">
        <f t="shared" si="13"/>
        <v>0</v>
      </c>
      <c r="AH27" s="32">
        <f t="shared" si="8"/>
        <v>0</v>
      </c>
      <c r="AI27" s="33">
        <f t="shared" si="14"/>
        <v>0</v>
      </c>
      <c r="AJ27" s="34" t="str">
        <f t="shared" si="9"/>
        <v>-</v>
      </c>
      <c r="AK27" s="12"/>
      <c r="AL27" s="12"/>
      <c r="AM27" s="12"/>
      <c r="AN27" s="12"/>
      <c r="AO27" s="12"/>
      <c r="AP27" s="12"/>
      <c r="AQ27" s="12"/>
      <c r="AR27" s="12"/>
    </row>
    <row r="28" spans="1:44" ht="12.75" hidden="1" customHeight="1" outlineLevel="1">
      <c r="A28" s="25">
        <v>8</v>
      </c>
      <c r="B28" s="26"/>
      <c r="C28" s="35"/>
      <c r="D28" s="36"/>
      <c r="E28" s="37"/>
      <c r="F28" s="37"/>
      <c r="G28" s="37"/>
      <c r="H28" s="36"/>
      <c r="I28" s="36"/>
      <c r="J28" s="80"/>
      <c r="K28" s="38"/>
      <c r="L28" s="37"/>
      <c r="M28" s="31"/>
      <c r="N28" s="31"/>
      <c r="O28" s="31"/>
      <c r="P28" s="37"/>
      <c r="Q28" s="37"/>
      <c r="R28" s="31"/>
      <c r="S28" s="31"/>
      <c r="T28" s="31"/>
      <c r="U28" s="32">
        <f t="shared" si="10"/>
        <v>0</v>
      </c>
      <c r="V28" s="31"/>
      <c r="W28" s="31"/>
      <c r="X28" s="31"/>
      <c r="Y28" s="32">
        <f t="shared" si="11"/>
        <v>0</v>
      </c>
      <c r="Z28" s="31"/>
      <c r="AA28" s="31"/>
      <c r="AB28" s="31"/>
      <c r="AC28" s="32">
        <f t="shared" si="12"/>
        <v>0</v>
      </c>
      <c r="AD28" s="31"/>
      <c r="AE28" s="31"/>
      <c r="AF28" s="31"/>
      <c r="AG28" s="32">
        <f t="shared" si="13"/>
        <v>0</v>
      </c>
      <c r="AH28" s="32">
        <f t="shared" si="8"/>
        <v>0</v>
      </c>
      <c r="AI28" s="33">
        <f t="shared" si="14"/>
        <v>0</v>
      </c>
      <c r="AJ28" s="34" t="str">
        <f t="shared" si="9"/>
        <v>-</v>
      </c>
      <c r="AK28" s="12"/>
      <c r="AL28" s="12"/>
      <c r="AM28" s="12"/>
      <c r="AN28" s="12"/>
      <c r="AO28" s="12"/>
      <c r="AP28" s="12"/>
      <c r="AQ28" s="12"/>
      <c r="AR28" s="12"/>
    </row>
    <row r="29" spans="1:44" ht="12.75" hidden="1" customHeight="1" outlineLevel="1">
      <c r="A29" s="25">
        <v>9</v>
      </c>
      <c r="B29" s="26"/>
      <c r="C29" s="35"/>
      <c r="D29" s="36"/>
      <c r="E29" s="37"/>
      <c r="F29" s="37"/>
      <c r="G29" s="37"/>
      <c r="H29" s="36"/>
      <c r="I29" s="36"/>
      <c r="J29" s="80"/>
      <c r="K29" s="38"/>
      <c r="L29" s="37"/>
      <c r="M29" s="31"/>
      <c r="N29" s="31"/>
      <c r="O29" s="31"/>
      <c r="P29" s="37"/>
      <c r="Q29" s="37"/>
      <c r="R29" s="31"/>
      <c r="S29" s="31"/>
      <c r="T29" s="31"/>
      <c r="U29" s="32">
        <f t="shared" si="10"/>
        <v>0</v>
      </c>
      <c r="V29" s="31"/>
      <c r="W29" s="31"/>
      <c r="X29" s="31"/>
      <c r="Y29" s="32">
        <f t="shared" si="11"/>
        <v>0</v>
      </c>
      <c r="Z29" s="31"/>
      <c r="AA29" s="31"/>
      <c r="AB29" s="31"/>
      <c r="AC29" s="32">
        <f t="shared" si="12"/>
        <v>0</v>
      </c>
      <c r="AD29" s="31"/>
      <c r="AE29" s="31"/>
      <c r="AF29" s="31"/>
      <c r="AG29" s="32">
        <f t="shared" si="13"/>
        <v>0</v>
      </c>
      <c r="AH29" s="32">
        <f t="shared" si="8"/>
        <v>0</v>
      </c>
      <c r="AI29" s="33">
        <f t="shared" si="14"/>
        <v>0</v>
      </c>
      <c r="AJ29" s="34" t="str">
        <f t="shared" si="9"/>
        <v>-</v>
      </c>
    </row>
    <row r="30" spans="1:44" ht="12.75" hidden="1" customHeight="1" outlineLevel="1">
      <c r="A30" s="25">
        <v>10</v>
      </c>
      <c r="B30" s="26"/>
      <c r="C30" s="35"/>
      <c r="D30" s="36"/>
      <c r="E30" s="37"/>
      <c r="F30" s="37"/>
      <c r="G30" s="37"/>
      <c r="H30" s="36"/>
      <c r="I30" s="36"/>
      <c r="J30" s="80"/>
      <c r="K30" s="39"/>
      <c r="L30" s="37"/>
      <c r="M30" s="31"/>
      <c r="N30" s="31"/>
      <c r="O30" s="31"/>
      <c r="P30" s="37"/>
      <c r="Q30" s="37"/>
      <c r="R30" s="31"/>
      <c r="S30" s="31"/>
      <c r="T30" s="31"/>
      <c r="U30" s="32">
        <f t="shared" si="10"/>
        <v>0</v>
      </c>
      <c r="V30" s="31"/>
      <c r="W30" s="31"/>
      <c r="X30" s="31"/>
      <c r="Y30" s="32">
        <f t="shared" si="11"/>
        <v>0</v>
      </c>
      <c r="Z30" s="31"/>
      <c r="AA30" s="31"/>
      <c r="AB30" s="31"/>
      <c r="AC30" s="32">
        <f t="shared" si="12"/>
        <v>0</v>
      </c>
      <c r="AD30" s="31"/>
      <c r="AE30" s="31"/>
      <c r="AF30" s="31"/>
      <c r="AG30" s="32">
        <f t="shared" si="13"/>
        <v>0</v>
      </c>
      <c r="AH30" s="32">
        <f t="shared" si="8"/>
        <v>0</v>
      </c>
      <c r="AI30" s="33">
        <f t="shared" si="14"/>
        <v>0</v>
      </c>
      <c r="AJ30" s="34" t="str">
        <f t="shared" si="9"/>
        <v>-</v>
      </c>
      <c r="AK30" s="12"/>
      <c r="AL30" s="12"/>
      <c r="AM30" s="12"/>
      <c r="AN30" s="12"/>
      <c r="AO30" s="12"/>
      <c r="AP30" s="12"/>
      <c r="AQ30" s="12"/>
      <c r="AR30" s="12"/>
    </row>
    <row r="31" spans="1:44" s="76" customFormat="1" ht="12.75" hidden="1" customHeight="1" collapsed="1">
      <c r="A31" s="97" t="s">
        <v>45</v>
      </c>
      <c r="B31" s="98"/>
      <c r="C31" s="99"/>
      <c r="D31" s="99"/>
      <c r="E31" s="99"/>
      <c r="F31" s="99"/>
      <c r="G31" s="99"/>
      <c r="H31" s="99"/>
      <c r="I31" s="100"/>
      <c r="J31" s="69">
        <f>SUM(J21:J30)</f>
        <v>0</v>
      </c>
      <c r="K31" s="69">
        <f>SUM(K21:K30)</f>
        <v>0</v>
      </c>
      <c r="L31" s="82"/>
      <c r="M31" s="69">
        <f>SUM(M21:M30)</f>
        <v>0</v>
      </c>
      <c r="N31" s="69">
        <f>SUM(N21:N30)</f>
        <v>0</v>
      </c>
      <c r="O31" s="69">
        <f>SUM(O21:O30)</f>
        <v>0</v>
      </c>
      <c r="P31" s="73"/>
      <c r="Q31" s="81"/>
      <c r="R31" s="69">
        <f t="shared" ref="R31:AH31" si="15">SUM(R21:R30)</f>
        <v>0</v>
      </c>
      <c r="S31" s="69">
        <f t="shared" si="15"/>
        <v>0</v>
      </c>
      <c r="T31" s="69">
        <f t="shared" si="15"/>
        <v>0</v>
      </c>
      <c r="U31" s="69">
        <f t="shared" si="15"/>
        <v>0</v>
      </c>
      <c r="V31" s="69">
        <f t="shared" si="15"/>
        <v>0</v>
      </c>
      <c r="W31" s="69">
        <f t="shared" si="15"/>
        <v>0</v>
      </c>
      <c r="X31" s="69">
        <f t="shared" si="15"/>
        <v>0</v>
      </c>
      <c r="Y31" s="69">
        <f t="shared" si="15"/>
        <v>0</v>
      </c>
      <c r="Z31" s="69">
        <f t="shared" si="15"/>
        <v>0</v>
      </c>
      <c r="AA31" s="69">
        <f t="shared" si="15"/>
        <v>0</v>
      </c>
      <c r="AB31" s="69">
        <f t="shared" si="15"/>
        <v>0</v>
      </c>
      <c r="AC31" s="69">
        <f t="shared" si="15"/>
        <v>0</v>
      </c>
      <c r="AD31" s="69">
        <f t="shared" si="15"/>
        <v>0</v>
      </c>
      <c r="AE31" s="69">
        <f t="shared" si="15"/>
        <v>0</v>
      </c>
      <c r="AF31" s="69">
        <f t="shared" si="15"/>
        <v>0</v>
      </c>
      <c r="AG31" s="69">
        <f t="shared" si="15"/>
        <v>0</v>
      </c>
      <c r="AH31" s="69">
        <f t="shared" si="15"/>
        <v>0</v>
      </c>
      <c r="AI31" s="75">
        <f>IF(ISERROR(AH31/J31),0,AH31/J31)</f>
        <v>0</v>
      </c>
      <c r="AJ31" s="75">
        <f>IF(ISERROR(AH31/$AH$191),0,AH31/$AH$191)</f>
        <v>0</v>
      </c>
      <c r="AK31" s="12"/>
      <c r="AL31" s="12"/>
      <c r="AM31" s="12"/>
      <c r="AN31" s="12"/>
      <c r="AO31" s="12"/>
      <c r="AP31" s="12"/>
      <c r="AQ31" s="12"/>
      <c r="AR31" s="12"/>
    </row>
    <row r="32" spans="1:44" ht="12.75" hidden="1" customHeight="1">
      <c r="A32" s="94" t="s">
        <v>46</v>
      </c>
      <c r="B32" s="95"/>
      <c r="C32" s="95"/>
      <c r="D32" s="95"/>
      <c r="E32" s="96"/>
      <c r="F32" s="17"/>
      <c r="G32" s="18"/>
      <c r="H32" s="19"/>
      <c r="I32" s="19"/>
      <c r="J32" s="79"/>
      <c r="K32" s="20"/>
      <c r="L32" s="21"/>
      <c r="M32" s="22"/>
      <c r="N32" s="22"/>
      <c r="O32" s="22"/>
      <c r="P32" s="18"/>
      <c r="Q32" s="2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4"/>
      <c r="AJ32" s="24"/>
    </row>
    <row r="33" spans="1:44" ht="12.75" hidden="1" customHeight="1" outlineLevel="1">
      <c r="A33" s="25">
        <v>1</v>
      </c>
      <c r="B33" s="26"/>
      <c r="C33" s="27"/>
      <c r="D33" s="28"/>
      <c r="E33" s="29"/>
      <c r="F33" s="29"/>
      <c r="G33" s="29"/>
      <c r="H33" s="28"/>
      <c r="I33" s="28"/>
      <c r="J33" s="79"/>
      <c r="K33" s="30"/>
      <c r="L33" s="29"/>
      <c r="M33" s="31"/>
      <c r="N33" s="31"/>
      <c r="O33" s="31"/>
      <c r="P33" s="29"/>
      <c r="Q33" s="29"/>
      <c r="R33" s="31"/>
      <c r="S33" s="31"/>
      <c r="T33" s="31"/>
      <c r="U33" s="32">
        <f>SUM(R33:T33)</f>
        <v>0</v>
      </c>
      <c r="V33" s="31"/>
      <c r="W33" s="31"/>
      <c r="X33" s="31"/>
      <c r="Y33" s="32">
        <f>SUM(V33:X33)</f>
        <v>0</v>
      </c>
      <c r="Z33" s="31"/>
      <c r="AA33" s="31"/>
      <c r="AB33" s="31"/>
      <c r="AC33" s="32">
        <f>SUM(Z33:AB33)</f>
        <v>0</v>
      </c>
      <c r="AD33" s="31"/>
      <c r="AE33" s="31"/>
      <c r="AF33" s="31"/>
      <c r="AG33" s="32">
        <f>SUM(AD33:AF33)</f>
        <v>0</v>
      </c>
      <c r="AH33" s="32">
        <f t="shared" ref="AH33:AH42" si="16">SUM(U33,Y33,AC33,AG33)</f>
        <v>0</v>
      </c>
      <c r="AI33" s="33">
        <f>IF(ISERROR(AH33/J33),0,AH33/J33)</f>
        <v>0</v>
      </c>
      <c r="AJ33" s="34" t="str">
        <f t="shared" ref="AJ33:AJ42" si="17">IF(ISERROR(AH33/$AH$191),"-",AH33/$AH$191)</f>
        <v>-</v>
      </c>
      <c r="AK33" s="12"/>
      <c r="AL33" s="12"/>
      <c r="AM33" s="12"/>
      <c r="AN33" s="12"/>
      <c r="AO33" s="12"/>
      <c r="AP33" s="12"/>
      <c r="AQ33" s="12"/>
      <c r="AR33" s="12"/>
    </row>
    <row r="34" spans="1:44" ht="12.75" hidden="1" customHeight="1" outlineLevel="1">
      <c r="A34" s="25">
        <v>2</v>
      </c>
      <c r="B34" s="26"/>
      <c r="C34" s="35"/>
      <c r="D34" s="36"/>
      <c r="E34" s="37"/>
      <c r="F34" s="37"/>
      <c r="G34" s="37"/>
      <c r="H34" s="36"/>
      <c r="I34" s="36"/>
      <c r="J34" s="79"/>
      <c r="K34" s="38"/>
      <c r="L34" s="37"/>
      <c r="M34" s="31"/>
      <c r="N34" s="31"/>
      <c r="O34" s="31"/>
      <c r="P34" s="37"/>
      <c r="Q34" s="37"/>
      <c r="R34" s="31"/>
      <c r="S34" s="31"/>
      <c r="T34" s="31"/>
      <c r="U34" s="32">
        <f t="shared" ref="U34:U42" si="18">SUM(R34:T34)</f>
        <v>0</v>
      </c>
      <c r="V34" s="31"/>
      <c r="W34" s="31"/>
      <c r="X34" s="31"/>
      <c r="Y34" s="32">
        <f t="shared" ref="Y34:Y42" si="19">SUM(V34:X34)</f>
        <v>0</v>
      </c>
      <c r="Z34" s="31"/>
      <c r="AA34" s="31"/>
      <c r="AB34" s="31"/>
      <c r="AC34" s="32">
        <f t="shared" ref="AC34:AC42" si="20">SUM(Z34:AB34)</f>
        <v>0</v>
      </c>
      <c r="AD34" s="31"/>
      <c r="AE34" s="31"/>
      <c r="AF34" s="31"/>
      <c r="AG34" s="32">
        <f t="shared" ref="AG34:AG42" si="21">SUM(AD34:AF34)</f>
        <v>0</v>
      </c>
      <c r="AH34" s="32">
        <f t="shared" si="16"/>
        <v>0</v>
      </c>
      <c r="AI34" s="33">
        <f t="shared" ref="AI34:AI42" si="22">IF(ISERROR(AH34/J34),0,AH34/J34)</f>
        <v>0</v>
      </c>
      <c r="AJ34" s="34" t="str">
        <f t="shared" si="17"/>
        <v>-</v>
      </c>
      <c r="AK34" s="12"/>
      <c r="AL34" s="12"/>
      <c r="AM34" s="12"/>
      <c r="AN34" s="12"/>
      <c r="AO34" s="12"/>
      <c r="AP34" s="12"/>
      <c r="AQ34" s="12"/>
      <c r="AR34" s="12"/>
    </row>
    <row r="35" spans="1:44" ht="12.75" hidden="1" customHeight="1" outlineLevel="1">
      <c r="A35" s="25">
        <v>3</v>
      </c>
      <c r="B35" s="26"/>
      <c r="C35" s="35"/>
      <c r="D35" s="36"/>
      <c r="E35" s="37"/>
      <c r="F35" s="37"/>
      <c r="G35" s="37"/>
      <c r="H35" s="36"/>
      <c r="I35" s="36"/>
      <c r="J35" s="79"/>
      <c r="K35" s="38"/>
      <c r="L35" s="37"/>
      <c r="M35" s="31"/>
      <c r="N35" s="31"/>
      <c r="O35" s="31"/>
      <c r="P35" s="37"/>
      <c r="Q35" s="37"/>
      <c r="R35" s="31"/>
      <c r="S35" s="31"/>
      <c r="T35" s="31"/>
      <c r="U35" s="32">
        <f t="shared" si="18"/>
        <v>0</v>
      </c>
      <c r="V35" s="31"/>
      <c r="W35" s="31"/>
      <c r="X35" s="31"/>
      <c r="Y35" s="32">
        <f t="shared" si="19"/>
        <v>0</v>
      </c>
      <c r="Z35" s="31"/>
      <c r="AA35" s="31"/>
      <c r="AB35" s="31"/>
      <c r="AC35" s="32">
        <f t="shared" si="20"/>
        <v>0</v>
      </c>
      <c r="AD35" s="31"/>
      <c r="AE35" s="31"/>
      <c r="AF35" s="31"/>
      <c r="AG35" s="32">
        <f t="shared" si="21"/>
        <v>0</v>
      </c>
      <c r="AH35" s="32">
        <f t="shared" si="16"/>
        <v>0</v>
      </c>
      <c r="AI35" s="33">
        <f t="shared" si="22"/>
        <v>0</v>
      </c>
      <c r="AJ35" s="34" t="str">
        <f t="shared" si="17"/>
        <v>-</v>
      </c>
    </row>
    <row r="36" spans="1:44" ht="12.75" hidden="1" customHeight="1" outlineLevel="1">
      <c r="A36" s="25">
        <v>4</v>
      </c>
      <c r="B36" s="26"/>
      <c r="C36" s="35"/>
      <c r="D36" s="36"/>
      <c r="E36" s="37"/>
      <c r="F36" s="37"/>
      <c r="G36" s="37"/>
      <c r="H36" s="36"/>
      <c r="I36" s="36"/>
      <c r="J36" s="79"/>
      <c r="K36" s="38"/>
      <c r="L36" s="37"/>
      <c r="M36" s="31"/>
      <c r="N36" s="31"/>
      <c r="O36" s="31"/>
      <c r="P36" s="37"/>
      <c r="Q36" s="37"/>
      <c r="R36" s="31"/>
      <c r="S36" s="31"/>
      <c r="T36" s="31"/>
      <c r="U36" s="32">
        <f t="shared" si="18"/>
        <v>0</v>
      </c>
      <c r="V36" s="31"/>
      <c r="W36" s="31"/>
      <c r="X36" s="31"/>
      <c r="Y36" s="32">
        <f t="shared" si="19"/>
        <v>0</v>
      </c>
      <c r="Z36" s="31"/>
      <c r="AA36" s="31"/>
      <c r="AB36" s="31"/>
      <c r="AC36" s="32">
        <f t="shared" si="20"/>
        <v>0</v>
      </c>
      <c r="AD36" s="31"/>
      <c r="AE36" s="31"/>
      <c r="AF36" s="31"/>
      <c r="AG36" s="32">
        <f t="shared" si="21"/>
        <v>0</v>
      </c>
      <c r="AH36" s="32">
        <f t="shared" si="16"/>
        <v>0</v>
      </c>
      <c r="AI36" s="33">
        <f t="shared" si="22"/>
        <v>0</v>
      </c>
      <c r="AJ36" s="34" t="str">
        <f t="shared" si="17"/>
        <v>-</v>
      </c>
      <c r="AK36" s="12"/>
      <c r="AL36" s="12"/>
      <c r="AM36" s="12"/>
      <c r="AN36" s="12"/>
      <c r="AO36" s="12"/>
      <c r="AP36" s="12"/>
      <c r="AQ36" s="12"/>
      <c r="AR36" s="12"/>
    </row>
    <row r="37" spans="1:44" ht="12.75" hidden="1" customHeight="1" outlineLevel="1">
      <c r="A37" s="25">
        <v>5</v>
      </c>
      <c r="B37" s="26"/>
      <c r="C37" s="35"/>
      <c r="D37" s="36"/>
      <c r="E37" s="37"/>
      <c r="F37" s="37"/>
      <c r="G37" s="37"/>
      <c r="H37" s="36"/>
      <c r="I37" s="36"/>
      <c r="J37" s="79"/>
      <c r="K37" s="38"/>
      <c r="L37" s="37"/>
      <c r="M37" s="31"/>
      <c r="N37" s="31"/>
      <c r="O37" s="31"/>
      <c r="P37" s="37"/>
      <c r="Q37" s="37"/>
      <c r="R37" s="31"/>
      <c r="S37" s="31"/>
      <c r="T37" s="31"/>
      <c r="U37" s="32">
        <f t="shared" si="18"/>
        <v>0</v>
      </c>
      <c r="V37" s="31"/>
      <c r="W37" s="31"/>
      <c r="X37" s="31"/>
      <c r="Y37" s="32">
        <f t="shared" si="19"/>
        <v>0</v>
      </c>
      <c r="Z37" s="31"/>
      <c r="AA37" s="31"/>
      <c r="AB37" s="31"/>
      <c r="AC37" s="32">
        <f t="shared" si="20"/>
        <v>0</v>
      </c>
      <c r="AD37" s="31"/>
      <c r="AE37" s="31"/>
      <c r="AF37" s="31"/>
      <c r="AG37" s="32">
        <f t="shared" si="21"/>
        <v>0</v>
      </c>
      <c r="AH37" s="32">
        <f t="shared" si="16"/>
        <v>0</v>
      </c>
      <c r="AI37" s="33">
        <f t="shared" si="22"/>
        <v>0</v>
      </c>
      <c r="AJ37" s="34" t="str">
        <f t="shared" si="17"/>
        <v>-</v>
      </c>
      <c r="AK37" s="12"/>
      <c r="AL37" s="12"/>
      <c r="AM37" s="12"/>
      <c r="AN37" s="12"/>
      <c r="AO37" s="12"/>
      <c r="AP37" s="12"/>
      <c r="AQ37" s="12"/>
      <c r="AR37" s="12"/>
    </row>
    <row r="38" spans="1:44" ht="12.75" hidden="1" customHeight="1" outlineLevel="1">
      <c r="A38" s="25">
        <v>6</v>
      </c>
      <c r="B38" s="26"/>
      <c r="C38" s="35"/>
      <c r="D38" s="36"/>
      <c r="E38" s="37"/>
      <c r="F38" s="37"/>
      <c r="G38" s="37"/>
      <c r="H38" s="36"/>
      <c r="I38" s="36"/>
      <c r="J38" s="79"/>
      <c r="K38" s="38"/>
      <c r="L38" s="37"/>
      <c r="M38" s="31"/>
      <c r="N38" s="31"/>
      <c r="O38" s="31"/>
      <c r="P38" s="37"/>
      <c r="Q38" s="37"/>
      <c r="R38" s="31"/>
      <c r="S38" s="31"/>
      <c r="T38" s="31"/>
      <c r="U38" s="32">
        <f t="shared" si="18"/>
        <v>0</v>
      </c>
      <c r="V38" s="31"/>
      <c r="W38" s="31"/>
      <c r="X38" s="31"/>
      <c r="Y38" s="32">
        <f t="shared" si="19"/>
        <v>0</v>
      </c>
      <c r="Z38" s="31"/>
      <c r="AA38" s="31"/>
      <c r="AB38" s="31"/>
      <c r="AC38" s="32">
        <f t="shared" si="20"/>
        <v>0</v>
      </c>
      <c r="AD38" s="31"/>
      <c r="AE38" s="31"/>
      <c r="AF38" s="31"/>
      <c r="AG38" s="32">
        <f t="shared" si="21"/>
        <v>0</v>
      </c>
      <c r="AH38" s="32">
        <f t="shared" si="16"/>
        <v>0</v>
      </c>
      <c r="AI38" s="33">
        <f t="shared" si="22"/>
        <v>0</v>
      </c>
      <c r="AJ38" s="34" t="str">
        <f t="shared" si="17"/>
        <v>-</v>
      </c>
    </row>
    <row r="39" spans="1:44" ht="12.75" hidden="1" customHeight="1" outlineLevel="1">
      <c r="A39" s="25">
        <v>7</v>
      </c>
      <c r="B39" s="26"/>
      <c r="C39" s="35"/>
      <c r="D39" s="36"/>
      <c r="E39" s="37"/>
      <c r="F39" s="37"/>
      <c r="G39" s="37"/>
      <c r="H39" s="36"/>
      <c r="I39" s="36"/>
      <c r="J39" s="79"/>
      <c r="K39" s="38"/>
      <c r="L39" s="37"/>
      <c r="M39" s="31"/>
      <c r="N39" s="31"/>
      <c r="O39" s="31"/>
      <c r="P39" s="37"/>
      <c r="Q39" s="37"/>
      <c r="R39" s="31"/>
      <c r="S39" s="31"/>
      <c r="T39" s="31"/>
      <c r="U39" s="32">
        <f t="shared" si="18"/>
        <v>0</v>
      </c>
      <c r="V39" s="31"/>
      <c r="W39" s="31"/>
      <c r="X39" s="31"/>
      <c r="Y39" s="32">
        <f t="shared" si="19"/>
        <v>0</v>
      </c>
      <c r="Z39" s="31"/>
      <c r="AA39" s="31"/>
      <c r="AB39" s="31"/>
      <c r="AC39" s="32">
        <f t="shared" si="20"/>
        <v>0</v>
      </c>
      <c r="AD39" s="31"/>
      <c r="AE39" s="31"/>
      <c r="AF39" s="31"/>
      <c r="AG39" s="32">
        <f t="shared" si="21"/>
        <v>0</v>
      </c>
      <c r="AH39" s="32">
        <f t="shared" si="16"/>
        <v>0</v>
      </c>
      <c r="AI39" s="33">
        <f t="shared" si="22"/>
        <v>0</v>
      </c>
      <c r="AJ39" s="34" t="str">
        <f t="shared" si="17"/>
        <v>-</v>
      </c>
      <c r="AK39" s="12"/>
      <c r="AL39" s="12"/>
      <c r="AM39" s="12"/>
      <c r="AN39" s="12"/>
      <c r="AO39" s="12"/>
      <c r="AP39" s="12"/>
      <c r="AQ39" s="12"/>
      <c r="AR39" s="12"/>
    </row>
    <row r="40" spans="1:44" ht="12.75" hidden="1" customHeight="1" outlineLevel="1">
      <c r="A40" s="25">
        <v>8</v>
      </c>
      <c r="B40" s="26"/>
      <c r="C40" s="35"/>
      <c r="D40" s="36"/>
      <c r="E40" s="37"/>
      <c r="F40" s="37"/>
      <c r="G40" s="37"/>
      <c r="H40" s="36"/>
      <c r="I40" s="36"/>
      <c r="J40" s="79"/>
      <c r="K40" s="38"/>
      <c r="L40" s="37"/>
      <c r="M40" s="31"/>
      <c r="N40" s="31"/>
      <c r="O40" s="31"/>
      <c r="P40" s="37"/>
      <c r="Q40" s="37"/>
      <c r="R40" s="31"/>
      <c r="S40" s="31"/>
      <c r="T40" s="31"/>
      <c r="U40" s="32">
        <f t="shared" si="18"/>
        <v>0</v>
      </c>
      <c r="V40" s="31"/>
      <c r="W40" s="31"/>
      <c r="X40" s="31"/>
      <c r="Y40" s="32">
        <f t="shared" si="19"/>
        <v>0</v>
      </c>
      <c r="Z40" s="31"/>
      <c r="AA40" s="31"/>
      <c r="AB40" s="31"/>
      <c r="AC40" s="32">
        <f t="shared" si="20"/>
        <v>0</v>
      </c>
      <c r="AD40" s="31"/>
      <c r="AE40" s="31"/>
      <c r="AF40" s="31"/>
      <c r="AG40" s="32">
        <f t="shared" si="21"/>
        <v>0</v>
      </c>
      <c r="AH40" s="32">
        <f t="shared" si="16"/>
        <v>0</v>
      </c>
      <c r="AI40" s="33">
        <f t="shared" si="22"/>
        <v>0</v>
      </c>
      <c r="AJ40" s="34" t="str">
        <f t="shared" si="17"/>
        <v>-</v>
      </c>
      <c r="AK40" s="12"/>
      <c r="AL40" s="12"/>
      <c r="AM40" s="12"/>
      <c r="AN40" s="12"/>
      <c r="AO40" s="12"/>
      <c r="AP40" s="12"/>
      <c r="AQ40" s="12"/>
      <c r="AR40" s="12"/>
    </row>
    <row r="41" spans="1:44" ht="12.75" hidden="1" customHeight="1" outlineLevel="1">
      <c r="A41" s="25">
        <v>9</v>
      </c>
      <c r="B41" s="26"/>
      <c r="C41" s="35"/>
      <c r="D41" s="36"/>
      <c r="E41" s="37"/>
      <c r="F41" s="37"/>
      <c r="G41" s="37"/>
      <c r="H41" s="36"/>
      <c r="I41" s="36"/>
      <c r="J41" s="79"/>
      <c r="K41" s="38"/>
      <c r="L41" s="37"/>
      <c r="M41" s="31"/>
      <c r="N41" s="31"/>
      <c r="O41" s="31"/>
      <c r="P41" s="37"/>
      <c r="Q41" s="37"/>
      <c r="R41" s="31"/>
      <c r="S41" s="31"/>
      <c r="T41" s="31"/>
      <c r="U41" s="32">
        <f t="shared" si="18"/>
        <v>0</v>
      </c>
      <c r="V41" s="31"/>
      <c r="W41" s="31"/>
      <c r="X41" s="31"/>
      <c r="Y41" s="32">
        <f t="shared" si="19"/>
        <v>0</v>
      </c>
      <c r="Z41" s="31"/>
      <c r="AA41" s="31"/>
      <c r="AB41" s="31"/>
      <c r="AC41" s="32">
        <f t="shared" si="20"/>
        <v>0</v>
      </c>
      <c r="AD41" s="31"/>
      <c r="AE41" s="31"/>
      <c r="AF41" s="31"/>
      <c r="AG41" s="32">
        <f t="shared" si="21"/>
        <v>0</v>
      </c>
      <c r="AH41" s="32">
        <f t="shared" si="16"/>
        <v>0</v>
      </c>
      <c r="AI41" s="33">
        <f t="shared" si="22"/>
        <v>0</v>
      </c>
      <c r="AJ41" s="34" t="str">
        <f t="shared" si="17"/>
        <v>-</v>
      </c>
    </row>
    <row r="42" spans="1:44" ht="12.75" hidden="1" customHeight="1" outlineLevel="1">
      <c r="A42" s="25">
        <v>10</v>
      </c>
      <c r="B42" s="26"/>
      <c r="C42" s="35"/>
      <c r="D42" s="36"/>
      <c r="E42" s="37"/>
      <c r="F42" s="37"/>
      <c r="G42" s="37"/>
      <c r="H42" s="36"/>
      <c r="I42" s="36"/>
      <c r="J42" s="79"/>
      <c r="K42" s="39"/>
      <c r="L42" s="37"/>
      <c r="M42" s="31"/>
      <c r="N42" s="31"/>
      <c r="O42" s="31"/>
      <c r="P42" s="37"/>
      <c r="Q42" s="37"/>
      <c r="R42" s="31"/>
      <c r="S42" s="31"/>
      <c r="T42" s="31"/>
      <c r="U42" s="32">
        <f t="shared" si="18"/>
        <v>0</v>
      </c>
      <c r="V42" s="31"/>
      <c r="W42" s="31"/>
      <c r="X42" s="31"/>
      <c r="Y42" s="32">
        <f t="shared" si="19"/>
        <v>0</v>
      </c>
      <c r="Z42" s="31"/>
      <c r="AA42" s="31"/>
      <c r="AB42" s="31"/>
      <c r="AC42" s="32">
        <f t="shared" si="20"/>
        <v>0</v>
      </c>
      <c r="AD42" s="31"/>
      <c r="AE42" s="31"/>
      <c r="AF42" s="31"/>
      <c r="AG42" s="32">
        <f t="shared" si="21"/>
        <v>0</v>
      </c>
      <c r="AH42" s="32">
        <f t="shared" si="16"/>
        <v>0</v>
      </c>
      <c r="AI42" s="33">
        <f t="shared" si="22"/>
        <v>0</v>
      </c>
      <c r="AJ42" s="34" t="str">
        <f t="shared" si="17"/>
        <v>-</v>
      </c>
      <c r="AK42" s="12"/>
      <c r="AL42" s="12"/>
      <c r="AM42" s="12"/>
      <c r="AN42" s="12"/>
      <c r="AO42" s="12"/>
      <c r="AP42" s="12"/>
      <c r="AQ42" s="12"/>
      <c r="AR42" s="12"/>
    </row>
    <row r="43" spans="1:44" s="76" customFormat="1" ht="12.75" hidden="1" customHeight="1" collapsed="1">
      <c r="A43" s="97" t="s">
        <v>47</v>
      </c>
      <c r="B43" s="98"/>
      <c r="C43" s="99"/>
      <c r="D43" s="99"/>
      <c r="E43" s="99"/>
      <c r="F43" s="99"/>
      <c r="G43" s="99"/>
      <c r="H43" s="99"/>
      <c r="I43" s="100"/>
      <c r="J43" s="69">
        <f>SUM(J33:J42)</f>
        <v>0</v>
      </c>
      <c r="K43" s="69">
        <f>SUM(K33:K42)</f>
        <v>0</v>
      </c>
      <c r="L43" s="82"/>
      <c r="M43" s="69">
        <f>SUM(M33:M42)</f>
        <v>0</v>
      </c>
      <c r="N43" s="69">
        <f>SUM(N33:N42)</f>
        <v>0</v>
      </c>
      <c r="O43" s="69">
        <f>SUM(O33:O42)</f>
        <v>0</v>
      </c>
      <c r="P43" s="73"/>
      <c r="Q43" s="81"/>
      <c r="R43" s="69">
        <f t="shared" ref="R43:AH43" si="23">SUM(R33:R42)</f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5">
        <f>IF(ISERROR(AH43/J43),0,AH43/J43)</f>
        <v>0</v>
      </c>
      <c r="AJ43" s="75">
        <f>IF(ISERROR(AH43/$AH$191),0,AH43/$AH$191)</f>
        <v>0</v>
      </c>
      <c r="AK43" s="12"/>
      <c r="AL43" s="12"/>
      <c r="AM43" s="12"/>
      <c r="AN43" s="12"/>
      <c r="AO43" s="12"/>
      <c r="AP43" s="12"/>
      <c r="AQ43" s="12"/>
      <c r="AR43" s="12"/>
    </row>
    <row r="44" spans="1:44" ht="12.75" hidden="1" customHeight="1">
      <c r="A44" s="94" t="s">
        <v>48</v>
      </c>
      <c r="B44" s="95"/>
      <c r="C44" s="95"/>
      <c r="D44" s="95"/>
      <c r="E44" s="96"/>
      <c r="F44" s="17"/>
      <c r="G44" s="18"/>
      <c r="H44" s="19"/>
      <c r="I44" s="19"/>
      <c r="J44" s="79"/>
      <c r="K44" s="20"/>
      <c r="L44" s="21"/>
      <c r="M44" s="22"/>
      <c r="N44" s="22"/>
      <c r="O44" s="22"/>
      <c r="P44" s="18"/>
      <c r="Q44" s="23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4"/>
      <c r="AJ44" s="24"/>
    </row>
    <row r="45" spans="1:44" ht="12.75" hidden="1" customHeight="1" outlineLevel="1">
      <c r="A45" s="25">
        <v>1</v>
      </c>
      <c r="B45" s="26"/>
      <c r="C45" s="27"/>
      <c r="D45" s="28"/>
      <c r="E45" s="29"/>
      <c r="F45" s="29"/>
      <c r="G45" s="29"/>
      <c r="H45" s="28"/>
      <c r="I45" s="28"/>
      <c r="J45" s="79"/>
      <c r="K45" s="30"/>
      <c r="L45" s="29"/>
      <c r="M45" s="31"/>
      <c r="N45" s="31"/>
      <c r="O45" s="31"/>
      <c r="P45" s="29"/>
      <c r="Q45" s="29"/>
      <c r="R45" s="31"/>
      <c r="S45" s="31"/>
      <c r="T45" s="31"/>
      <c r="U45" s="32">
        <f>SUM(R45:T45)</f>
        <v>0</v>
      </c>
      <c r="V45" s="31"/>
      <c r="W45" s="31"/>
      <c r="X45" s="31"/>
      <c r="Y45" s="32">
        <f>SUM(V45:X45)</f>
        <v>0</v>
      </c>
      <c r="Z45" s="31"/>
      <c r="AA45" s="31"/>
      <c r="AB45" s="31"/>
      <c r="AC45" s="32">
        <f>SUM(Z45:AB45)</f>
        <v>0</v>
      </c>
      <c r="AD45" s="31"/>
      <c r="AE45" s="31"/>
      <c r="AF45" s="31"/>
      <c r="AG45" s="32">
        <f>SUM(AD45:AF45)</f>
        <v>0</v>
      </c>
      <c r="AH45" s="32">
        <f t="shared" ref="AH45:AH54" si="24">SUM(U45,Y45,AC45,AG45)</f>
        <v>0</v>
      </c>
      <c r="AI45" s="33">
        <f>IF(ISERROR(AH45/J45),0,AH45/J45)</f>
        <v>0</v>
      </c>
      <c r="AJ45" s="34" t="str">
        <f t="shared" ref="AJ45:AJ54" si="25">IF(ISERROR(AH45/$AH$191),"-",AH45/$AH$191)</f>
        <v>-</v>
      </c>
      <c r="AK45" s="12"/>
      <c r="AL45" s="12"/>
      <c r="AM45" s="12"/>
      <c r="AN45" s="12"/>
      <c r="AO45" s="12"/>
      <c r="AP45" s="12"/>
      <c r="AQ45" s="12"/>
      <c r="AR45" s="12"/>
    </row>
    <row r="46" spans="1:44" ht="12.75" hidden="1" customHeight="1" outlineLevel="1">
      <c r="A46" s="25">
        <v>2</v>
      </c>
      <c r="B46" s="26"/>
      <c r="C46" s="35"/>
      <c r="D46" s="36"/>
      <c r="E46" s="37"/>
      <c r="F46" s="37"/>
      <c r="G46" s="37"/>
      <c r="H46" s="36"/>
      <c r="I46" s="36"/>
      <c r="J46" s="79"/>
      <c r="K46" s="38"/>
      <c r="L46" s="37"/>
      <c r="M46" s="31"/>
      <c r="N46" s="31"/>
      <c r="O46" s="31"/>
      <c r="P46" s="37"/>
      <c r="Q46" s="37"/>
      <c r="R46" s="31"/>
      <c r="S46" s="31"/>
      <c r="T46" s="31"/>
      <c r="U46" s="32">
        <f t="shared" ref="U46:U54" si="26">SUM(R46:T46)</f>
        <v>0</v>
      </c>
      <c r="V46" s="31"/>
      <c r="W46" s="31"/>
      <c r="X46" s="31"/>
      <c r="Y46" s="32">
        <f t="shared" ref="Y46:Y54" si="27">SUM(V46:X46)</f>
        <v>0</v>
      </c>
      <c r="Z46" s="31"/>
      <c r="AA46" s="31"/>
      <c r="AB46" s="31"/>
      <c r="AC46" s="32">
        <f t="shared" ref="AC46:AC54" si="28">SUM(Z46:AB46)</f>
        <v>0</v>
      </c>
      <c r="AD46" s="31"/>
      <c r="AE46" s="31"/>
      <c r="AF46" s="31"/>
      <c r="AG46" s="32">
        <f t="shared" ref="AG46:AG54" si="29">SUM(AD46:AF46)</f>
        <v>0</v>
      </c>
      <c r="AH46" s="32">
        <f t="shared" si="24"/>
        <v>0</v>
      </c>
      <c r="AI46" s="33">
        <f t="shared" ref="AI46:AI54" si="30">IF(ISERROR(AH46/J46),0,AH46/J46)</f>
        <v>0</v>
      </c>
      <c r="AJ46" s="34" t="str">
        <f t="shared" si="25"/>
        <v>-</v>
      </c>
      <c r="AK46" s="12"/>
      <c r="AL46" s="12"/>
      <c r="AM46" s="12"/>
      <c r="AN46" s="12"/>
      <c r="AO46" s="12"/>
      <c r="AP46" s="12"/>
      <c r="AQ46" s="12"/>
      <c r="AR46" s="12"/>
    </row>
    <row r="47" spans="1:44" ht="12.75" hidden="1" customHeight="1" outlineLevel="1">
      <c r="A47" s="25">
        <v>3</v>
      </c>
      <c r="B47" s="26"/>
      <c r="C47" s="35"/>
      <c r="D47" s="36"/>
      <c r="E47" s="37"/>
      <c r="F47" s="37"/>
      <c r="G47" s="37"/>
      <c r="H47" s="36"/>
      <c r="I47" s="36"/>
      <c r="J47" s="79"/>
      <c r="K47" s="38"/>
      <c r="L47" s="37"/>
      <c r="M47" s="31"/>
      <c r="N47" s="31"/>
      <c r="O47" s="31"/>
      <c r="P47" s="37"/>
      <c r="Q47" s="37"/>
      <c r="R47" s="31"/>
      <c r="S47" s="31"/>
      <c r="T47" s="31"/>
      <c r="U47" s="32">
        <f t="shared" si="26"/>
        <v>0</v>
      </c>
      <c r="V47" s="31"/>
      <c r="W47" s="31"/>
      <c r="X47" s="31"/>
      <c r="Y47" s="32">
        <f t="shared" si="27"/>
        <v>0</v>
      </c>
      <c r="Z47" s="31"/>
      <c r="AA47" s="31"/>
      <c r="AB47" s="31"/>
      <c r="AC47" s="32">
        <f t="shared" si="28"/>
        <v>0</v>
      </c>
      <c r="AD47" s="31"/>
      <c r="AE47" s="31"/>
      <c r="AF47" s="31"/>
      <c r="AG47" s="32">
        <f t="shared" si="29"/>
        <v>0</v>
      </c>
      <c r="AH47" s="32">
        <f t="shared" si="24"/>
        <v>0</v>
      </c>
      <c r="AI47" s="33">
        <f t="shared" si="30"/>
        <v>0</v>
      </c>
      <c r="AJ47" s="34" t="str">
        <f t="shared" si="25"/>
        <v>-</v>
      </c>
    </row>
    <row r="48" spans="1:44" ht="12.75" hidden="1" customHeight="1" outlineLevel="1">
      <c r="A48" s="25">
        <v>4</v>
      </c>
      <c r="B48" s="26"/>
      <c r="C48" s="35"/>
      <c r="D48" s="36"/>
      <c r="E48" s="37"/>
      <c r="F48" s="37"/>
      <c r="G48" s="37"/>
      <c r="H48" s="36"/>
      <c r="I48" s="36"/>
      <c r="J48" s="79"/>
      <c r="K48" s="38"/>
      <c r="L48" s="37"/>
      <c r="M48" s="31"/>
      <c r="N48" s="31"/>
      <c r="O48" s="31"/>
      <c r="P48" s="37"/>
      <c r="Q48" s="37"/>
      <c r="R48" s="31"/>
      <c r="S48" s="31"/>
      <c r="T48" s="31"/>
      <c r="U48" s="32">
        <f t="shared" si="26"/>
        <v>0</v>
      </c>
      <c r="V48" s="31"/>
      <c r="W48" s="31"/>
      <c r="X48" s="31"/>
      <c r="Y48" s="32">
        <f t="shared" si="27"/>
        <v>0</v>
      </c>
      <c r="Z48" s="31"/>
      <c r="AA48" s="31"/>
      <c r="AB48" s="31"/>
      <c r="AC48" s="32">
        <f t="shared" si="28"/>
        <v>0</v>
      </c>
      <c r="AD48" s="31"/>
      <c r="AE48" s="31"/>
      <c r="AF48" s="31"/>
      <c r="AG48" s="32">
        <f t="shared" si="29"/>
        <v>0</v>
      </c>
      <c r="AH48" s="32">
        <f t="shared" si="24"/>
        <v>0</v>
      </c>
      <c r="AI48" s="33">
        <f t="shared" si="30"/>
        <v>0</v>
      </c>
      <c r="AJ48" s="34" t="str">
        <f t="shared" si="25"/>
        <v>-</v>
      </c>
      <c r="AK48" s="12"/>
      <c r="AL48" s="12"/>
      <c r="AM48" s="12"/>
      <c r="AN48" s="12"/>
      <c r="AO48" s="12"/>
      <c r="AP48" s="12"/>
      <c r="AQ48" s="12"/>
      <c r="AR48" s="12"/>
    </row>
    <row r="49" spans="1:44" ht="12.75" hidden="1" customHeight="1" outlineLevel="1">
      <c r="A49" s="25">
        <v>5</v>
      </c>
      <c r="B49" s="26"/>
      <c r="C49" s="35"/>
      <c r="D49" s="36"/>
      <c r="E49" s="37"/>
      <c r="F49" s="37"/>
      <c r="G49" s="37"/>
      <c r="H49" s="36"/>
      <c r="I49" s="36"/>
      <c r="J49" s="79"/>
      <c r="K49" s="38"/>
      <c r="L49" s="37"/>
      <c r="M49" s="31"/>
      <c r="N49" s="31"/>
      <c r="O49" s="31"/>
      <c r="P49" s="37"/>
      <c r="Q49" s="37"/>
      <c r="R49" s="31"/>
      <c r="S49" s="31"/>
      <c r="T49" s="31"/>
      <c r="U49" s="32">
        <f t="shared" si="26"/>
        <v>0</v>
      </c>
      <c r="V49" s="31"/>
      <c r="W49" s="31"/>
      <c r="X49" s="31"/>
      <c r="Y49" s="32">
        <f t="shared" si="27"/>
        <v>0</v>
      </c>
      <c r="Z49" s="31"/>
      <c r="AA49" s="31"/>
      <c r="AB49" s="31"/>
      <c r="AC49" s="32">
        <f t="shared" si="28"/>
        <v>0</v>
      </c>
      <c r="AD49" s="31"/>
      <c r="AE49" s="31"/>
      <c r="AF49" s="31"/>
      <c r="AG49" s="32">
        <f t="shared" si="29"/>
        <v>0</v>
      </c>
      <c r="AH49" s="32">
        <f t="shared" si="24"/>
        <v>0</v>
      </c>
      <c r="AI49" s="33">
        <f t="shared" si="30"/>
        <v>0</v>
      </c>
      <c r="AJ49" s="34" t="str">
        <f t="shared" si="25"/>
        <v>-</v>
      </c>
      <c r="AK49" s="12"/>
      <c r="AL49" s="12"/>
      <c r="AM49" s="12"/>
      <c r="AN49" s="12"/>
      <c r="AO49" s="12"/>
      <c r="AP49" s="12"/>
      <c r="AQ49" s="12"/>
      <c r="AR49" s="12"/>
    </row>
    <row r="50" spans="1:44" ht="12.75" hidden="1" customHeight="1" outlineLevel="1">
      <c r="A50" s="25">
        <v>6</v>
      </c>
      <c r="B50" s="26"/>
      <c r="C50" s="35"/>
      <c r="D50" s="36"/>
      <c r="E50" s="37"/>
      <c r="F50" s="37"/>
      <c r="G50" s="37"/>
      <c r="H50" s="36"/>
      <c r="I50" s="36"/>
      <c r="J50" s="79"/>
      <c r="K50" s="38"/>
      <c r="L50" s="37"/>
      <c r="M50" s="31"/>
      <c r="N50" s="31"/>
      <c r="O50" s="31"/>
      <c r="P50" s="37"/>
      <c r="Q50" s="37"/>
      <c r="R50" s="31"/>
      <c r="S50" s="31"/>
      <c r="T50" s="31"/>
      <c r="U50" s="32">
        <f t="shared" si="26"/>
        <v>0</v>
      </c>
      <c r="V50" s="31"/>
      <c r="W50" s="31"/>
      <c r="X50" s="31"/>
      <c r="Y50" s="32">
        <f t="shared" si="27"/>
        <v>0</v>
      </c>
      <c r="Z50" s="31"/>
      <c r="AA50" s="31"/>
      <c r="AB50" s="31"/>
      <c r="AC50" s="32">
        <f t="shared" si="28"/>
        <v>0</v>
      </c>
      <c r="AD50" s="31"/>
      <c r="AE50" s="31"/>
      <c r="AF50" s="31"/>
      <c r="AG50" s="32">
        <f t="shared" si="29"/>
        <v>0</v>
      </c>
      <c r="AH50" s="32">
        <f t="shared" si="24"/>
        <v>0</v>
      </c>
      <c r="AI50" s="33">
        <f t="shared" si="30"/>
        <v>0</v>
      </c>
      <c r="AJ50" s="34" t="str">
        <f t="shared" si="25"/>
        <v>-</v>
      </c>
    </row>
    <row r="51" spans="1:44" ht="12.75" hidden="1" customHeight="1" outlineLevel="1">
      <c r="A51" s="25">
        <v>7</v>
      </c>
      <c r="B51" s="26"/>
      <c r="C51" s="35"/>
      <c r="D51" s="36"/>
      <c r="E51" s="37"/>
      <c r="F51" s="37"/>
      <c r="G51" s="37"/>
      <c r="H51" s="36"/>
      <c r="I51" s="36"/>
      <c r="J51" s="79"/>
      <c r="K51" s="38"/>
      <c r="L51" s="37"/>
      <c r="M51" s="31"/>
      <c r="N51" s="31"/>
      <c r="O51" s="31"/>
      <c r="P51" s="37"/>
      <c r="Q51" s="37"/>
      <c r="R51" s="31"/>
      <c r="S51" s="31"/>
      <c r="T51" s="31"/>
      <c r="U51" s="32">
        <f t="shared" si="26"/>
        <v>0</v>
      </c>
      <c r="V51" s="31"/>
      <c r="W51" s="31"/>
      <c r="X51" s="31"/>
      <c r="Y51" s="32">
        <f t="shared" si="27"/>
        <v>0</v>
      </c>
      <c r="Z51" s="31"/>
      <c r="AA51" s="31"/>
      <c r="AB51" s="31"/>
      <c r="AC51" s="32">
        <f t="shared" si="28"/>
        <v>0</v>
      </c>
      <c r="AD51" s="31"/>
      <c r="AE51" s="31"/>
      <c r="AF51" s="31"/>
      <c r="AG51" s="32">
        <f t="shared" si="29"/>
        <v>0</v>
      </c>
      <c r="AH51" s="32">
        <f t="shared" si="24"/>
        <v>0</v>
      </c>
      <c r="AI51" s="33">
        <f t="shared" si="30"/>
        <v>0</v>
      </c>
      <c r="AJ51" s="34" t="str">
        <f t="shared" si="25"/>
        <v>-</v>
      </c>
      <c r="AK51" s="12"/>
      <c r="AL51" s="12"/>
      <c r="AM51" s="12"/>
      <c r="AN51" s="12"/>
      <c r="AO51" s="12"/>
      <c r="AP51" s="12"/>
      <c r="AQ51" s="12"/>
      <c r="AR51" s="12"/>
    </row>
    <row r="52" spans="1:44" ht="12.75" hidden="1" customHeight="1" outlineLevel="1">
      <c r="A52" s="25">
        <v>8</v>
      </c>
      <c r="B52" s="26"/>
      <c r="C52" s="35"/>
      <c r="D52" s="36"/>
      <c r="E52" s="37"/>
      <c r="F52" s="37"/>
      <c r="G52" s="37"/>
      <c r="H52" s="36"/>
      <c r="I52" s="36"/>
      <c r="J52" s="79"/>
      <c r="K52" s="38"/>
      <c r="L52" s="37"/>
      <c r="M52" s="31"/>
      <c r="N52" s="31"/>
      <c r="O52" s="31"/>
      <c r="P52" s="37"/>
      <c r="Q52" s="37"/>
      <c r="R52" s="31"/>
      <c r="S52" s="31"/>
      <c r="T52" s="31"/>
      <c r="U52" s="32">
        <f t="shared" si="26"/>
        <v>0</v>
      </c>
      <c r="V52" s="31"/>
      <c r="W52" s="31"/>
      <c r="X52" s="31"/>
      <c r="Y52" s="32">
        <f t="shared" si="27"/>
        <v>0</v>
      </c>
      <c r="Z52" s="31"/>
      <c r="AA52" s="31"/>
      <c r="AB52" s="31"/>
      <c r="AC52" s="32">
        <f t="shared" si="28"/>
        <v>0</v>
      </c>
      <c r="AD52" s="31"/>
      <c r="AE52" s="31"/>
      <c r="AF52" s="31"/>
      <c r="AG52" s="32">
        <f t="shared" si="29"/>
        <v>0</v>
      </c>
      <c r="AH52" s="32">
        <f t="shared" si="24"/>
        <v>0</v>
      </c>
      <c r="AI52" s="33">
        <f t="shared" si="30"/>
        <v>0</v>
      </c>
      <c r="AJ52" s="34" t="str">
        <f t="shared" si="25"/>
        <v>-</v>
      </c>
      <c r="AK52" s="12"/>
      <c r="AL52" s="12"/>
      <c r="AM52" s="12"/>
      <c r="AN52" s="12"/>
      <c r="AO52" s="12"/>
      <c r="AP52" s="12"/>
      <c r="AQ52" s="12"/>
      <c r="AR52" s="12"/>
    </row>
    <row r="53" spans="1:44" ht="12.75" hidden="1" customHeight="1" outlineLevel="1">
      <c r="A53" s="25">
        <v>9</v>
      </c>
      <c r="B53" s="26"/>
      <c r="C53" s="35"/>
      <c r="D53" s="36"/>
      <c r="E53" s="37"/>
      <c r="F53" s="37"/>
      <c r="G53" s="37"/>
      <c r="H53" s="36"/>
      <c r="I53" s="36"/>
      <c r="J53" s="79"/>
      <c r="K53" s="38"/>
      <c r="L53" s="37"/>
      <c r="M53" s="31"/>
      <c r="N53" s="31"/>
      <c r="O53" s="31"/>
      <c r="P53" s="37"/>
      <c r="Q53" s="37"/>
      <c r="R53" s="31"/>
      <c r="S53" s="31"/>
      <c r="T53" s="31"/>
      <c r="U53" s="32">
        <f t="shared" si="26"/>
        <v>0</v>
      </c>
      <c r="V53" s="31"/>
      <c r="W53" s="31"/>
      <c r="X53" s="31"/>
      <c r="Y53" s="32">
        <f t="shared" si="27"/>
        <v>0</v>
      </c>
      <c r="Z53" s="31"/>
      <c r="AA53" s="31"/>
      <c r="AB53" s="31"/>
      <c r="AC53" s="32">
        <f t="shared" si="28"/>
        <v>0</v>
      </c>
      <c r="AD53" s="31"/>
      <c r="AE53" s="31"/>
      <c r="AF53" s="31"/>
      <c r="AG53" s="32">
        <f t="shared" si="29"/>
        <v>0</v>
      </c>
      <c r="AH53" s="32">
        <f t="shared" si="24"/>
        <v>0</v>
      </c>
      <c r="AI53" s="33">
        <f t="shared" si="30"/>
        <v>0</v>
      </c>
      <c r="AJ53" s="34" t="str">
        <f t="shared" si="25"/>
        <v>-</v>
      </c>
    </row>
    <row r="54" spans="1:44" ht="12.75" hidden="1" customHeight="1" outlineLevel="1">
      <c r="A54" s="25">
        <v>10</v>
      </c>
      <c r="B54" s="26"/>
      <c r="C54" s="35"/>
      <c r="D54" s="36"/>
      <c r="E54" s="37"/>
      <c r="F54" s="37"/>
      <c r="G54" s="37"/>
      <c r="H54" s="36"/>
      <c r="I54" s="36"/>
      <c r="J54" s="79"/>
      <c r="K54" s="39"/>
      <c r="L54" s="37"/>
      <c r="M54" s="31"/>
      <c r="N54" s="31"/>
      <c r="O54" s="31"/>
      <c r="P54" s="37"/>
      <c r="Q54" s="37"/>
      <c r="R54" s="31"/>
      <c r="S54" s="31"/>
      <c r="T54" s="31"/>
      <c r="U54" s="32">
        <f t="shared" si="26"/>
        <v>0</v>
      </c>
      <c r="V54" s="31"/>
      <c r="W54" s="31"/>
      <c r="X54" s="31"/>
      <c r="Y54" s="32">
        <f t="shared" si="27"/>
        <v>0</v>
      </c>
      <c r="Z54" s="31"/>
      <c r="AA54" s="31"/>
      <c r="AB54" s="31"/>
      <c r="AC54" s="32">
        <f t="shared" si="28"/>
        <v>0</v>
      </c>
      <c r="AD54" s="31"/>
      <c r="AE54" s="31"/>
      <c r="AF54" s="31"/>
      <c r="AG54" s="32">
        <f t="shared" si="29"/>
        <v>0</v>
      </c>
      <c r="AH54" s="32">
        <f t="shared" si="24"/>
        <v>0</v>
      </c>
      <c r="AI54" s="33">
        <f t="shared" si="30"/>
        <v>0</v>
      </c>
      <c r="AJ54" s="34" t="str">
        <f t="shared" si="25"/>
        <v>-</v>
      </c>
      <c r="AK54" s="12"/>
      <c r="AL54" s="12"/>
      <c r="AM54" s="12"/>
      <c r="AN54" s="12"/>
      <c r="AO54" s="12"/>
      <c r="AP54" s="12"/>
      <c r="AQ54" s="12"/>
      <c r="AR54" s="12"/>
    </row>
    <row r="55" spans="1:44" s="76" customFormat="1" ht="12.75" hidden="1" customHeight="1" collapsed="1">
      <c r="A55" s="97" t="s">
        <v>49</v>
      </c>
      <c r="B55" s="98"/>
      <c r="C55" s="99"/>
      <c r="D55" s="99"/>
      <c r="E55" s="99"/>
      <c r="F55" s="99"/>
      <c r="G55" s="99"/>
      <c r="H55" s="99"/>
      <c r="I55" s="100"/>
      <c r="J55" s="69">
        <f>SUM(J45:J54)</f>
        <v>0</v>
      </c>
      <c r="K55" s="69">
        <f>SUM(K45:K54)</f>
        <v>0</v>
      </c>
      <c r="L55" s="82"/>
      <c r="M55" s="69">
        <f>SUM(M45:M54)</f>
        <v>0</v>
      </c>
      <c r="N55" s="69">
        <f>SUM(N45:N54)</f>
        <v>0</v>
      </c>
      <c r="O55" s="69">
        <f>SUM(O45:O54)</f>
        <v>0</v>
      </c>
      <c r="P55" s="73"/>
      <c r="Q55" s="81"/>
      <c r="R55" s="69">
        <f t="shared" ref="R55:AH55" si="31">SUM(R45:R54)</f>
        <v>0</v>
      </c>
      <c r="S55" s="69">
        <f t="shared" si="31"/>
        <v>0</v>
      </c>
      <c r="T55" s="69">
        <f t="shared" si="31"/>
        <v>0</v>
      </c>
      <c r="U55" s="69">
        <f t="shared" si="31"/>
        <v>0</v>
      </c>
      <c r="V55" s="69">
        <f t="shared" si="31"/>
        <v>0</v>
      </c>
      <c r="W55" s="69">
        <f t="shared" si="31"/>
        <v>0</v>
      </c>
      <c r="X55" s="69">
        <f t="shared" si="31"/>
        <v>0</v>
      </c>
      <c r="Y55" s="69">
        <f t="shared" si="31"/>
        <v>0</v>
      </c>
      <c r="Z55" s="69">
        <f t="shared" si="31"/>
        <v>0</v>
      </c>
      <c r="AA55" s="69">
        <f t="shared" si="31"/>
        <v>0</v>
      </c>
      <c r="AB55" s="69">
        <f t="shared" si="31"/>
        <v>0</v>
      </c>
      <c r="AC55" s="69">
        <f t="shared" si="31"/>
        <v>0</v>
      </c>
      <c r="AD55" s="69">
        <f t="shared" si="31"/>
        <v>0</v>
      </c>
      <c r="AE55" s="69">
        <f t="shared" si="31"/>
        <v>0</v>
      </c>
      <c r="AF55" s="69">
        <f t="shared" si="31"/>
        <v>0</v>
      </c>
      <c r="AG55" s="69">
        <f t="shared" si="31"/>
        <v>0</v>
      </c>
      <c r="AH55" s="69">
        <f t="shared" si="31"/>
        <v>0</v>
      </c>
      <c r="AI55" s="75">
        <f>IF(ISERROR(AH55/J55),0,AH55/J55)</f>
        <v>0</v>
      </c>
      <c r="AJ55" s="75">
        <f>IF(ISERROR(AH55/$AH$191),0,AH55/$AH$191)</f>
        <v>0</v>
      </c>
      <c r="AK55" s="12"/>
      <c r="AL55" s="12"/>
      <c r="AM55" s="12"/>
      <c r="AN55" s="12"/>
      <c r="AO55" s="12"/>
      <c r="AP55" s="12"/>
      <c r="AQ55" s="12"/>
      <c r="AR55" s="12"/>
    </row>
    <row r="56" spans="1:44" ht="12.75" hidden="1" customHeight="1">
      <c r="A56" s="94" t="s">
        <v>50</v>
      </c>
      <c r="B56" s="95"/>
      <c r="C56" s="95"/>
      <c r="D56" s="95"/>
      <c r="E56" s="96"/>
      <c r="F56" s="17"/>
      <c r="G56" s="18"/>
      <c r="H56" s="19"/>
      <c r="I56" s="19"/>
      <c r="J56" s="79"/>
      <c r="K56" s="20"/>
      <c r="L56" s="21"/>
      <c r="M56" s="22"/>
      <c r="N56" s="22"/>
      <c r="O56" s="22"/>
      <c r="P56" s="18"/>
      <c r="Q56" s="2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4"/>
      <c r="AJ56" s="24"/>
    </row>
    <row r="57" spans="1:44" hidden="1" outlineLevel="1">
      <c r="A57" s="25">
        <v>1</v>
      </c>
      <c r="B57" s="26"/>
      <c r="C57" s="54"/>
      <c r="D57" s="55"/>
      <c r="E57" s="65"/>
      <c r="F57" s="63"/>
      <c r="G57" s="63"/>
      <c r="H57" s="2"/>
      <c r="I57" s="2"/>
      <c r="J57" s="79"/>
      <c r="K57" s="58"/>
      <c r="L57" s="1"/>
      <c r="M57" s="57"/>
      <c r="N57" s="64"/>
      <c r="O57" s="57"/>
      <c r="P57" s="53"/>
      <c r="Q57" s="53"/>
      <c r="R57" s="31"/>
      <c r="S57" s="31"/>
      <c r="T57" s="31"/>
      <c r="U57" s="32">
        <f>SUM(R57:T57)</f>
        <v>0</v>
      </c>
      <c r="V57" s="31"/>
      <c r="W57" s="31"/>
      <c r="X57" s="31"/>
      <c r="Y57" s="32">
        <f>SUM(V57:X57)</f>
        <v>0</v>
      </c>
      <c r="Z57" s="31"/>
      <c r="AA57" s="31"/>
      <c r="AB57" s="31"/>
      <c r="AC57" s="32">
        <f>SUM(Z57:AB57)</f>
        <v>0</v>
      </c>
      <c r="AD57" s="31"/>
      <c r="AE57" s="31">
        <v>0</v>
      </c>
      <c r="AF57" s="31">
        <v>0</v>
      </c>
      <c r="AG57" s="32">
        <f>SUM(AD57:AF57)</f>
        <v>0</v>
      </c>
      <c r="AH57" s="32">
        <f t="shared" ref="AH57:AH66" si="32">SUM(U57,Y57,AC57,AG57)</f>
        <v>0</v>
      </c>
      <c r="AI57" s="33">
        <f>IF(ISERROR(AH57/J57),0,AH57/J57)</f>
        <v>0</v>
      </c>
      <c r="AJ57" s="34" t="str">
        <f t="shared" ref="AJ57:AJ66" si="33">IF(ISERROR(AH57/$AH$191),"-",AH57/$AH$191)</f>
        <v>-</v>
      </c>
      <c r="AK57" s="12"/>
      <c r="AL57" s="12"/>
      <c r="AM57" s="12"/>
      <c r="AN57" s="12"/>
      <c r="AO57" s="12"/>
      <c r="AP57" s="12"/>
      <c r="AQ57" s="12"/>
      <c r="AR57" s="12"/>
    </row>
    <row r="58" spans="1:44" hidden="1" outlineLevel="1">
      <c r="A58" s="25">
        <v>2</v>
      </c>
      <c r="B58" s="26"/>
      <c r="C58" s="61"/>
      <c r="D58" s="62"/>
      <c r="E58" s="60"/>
      <c r="F58" s="63"/>
      <c r="G58" s="63"/>
      <c r="H58" s="11"/>
      <c r="I58" s="2"/>
      <c r="J58" s="79"/>
      <c r="K58" s="59"/>
      <c r="L58" s="1"/>
      <c r="M58" s="57"/>
      <c r="N58" s="64"/>
      <c r="O58" s="57"/>
      <c r="P58" s="53"/>
      <c r="Q58" s="53"/>
      <c r="R58" s="31"/>
      <c r="S58" s="31"/>
      <c r="T58" s="31"/>
      <c r="U58" s="32">
        <f t="shared" ref="U58:U66" si="34">SUM(R58:T58)</f>
        <v>0</v>
      </c>
      <c r="V58" s="31"/>
      <c r="W58" s="31"/>
      <c r="X58" s="31"/>
      <c r="Y58" s="32">
        <f t="shared" ref="Y58:Y66" si="35">SUM(V58:X58)</f>
        <v>0</v>
      </c>
      <c r="Z58" s="31"/>
      <c r="AA58" s="31"/>
      <c r="AB58" s="31"/>
      <c r="AC58" s="32">
        <f t="shared" ref="AC58:AC66" si="36">SUM(Z58:AB58)</f>
        <v>0</v>
      </c>
      <c r="AD58" s="31"/>
      <c r="AE58" s="31">
        <v>0</v>
      </c>
      <c r="AF58" s="31">
        <v>0</v>
      </c>
      <c r="AG58" s="32">
        <f t="shared" ref="AG58:AG66" si="37">SUM(AD58:AF58)</f>
        <v>0</v>
      </c>
      <c r="AH58" s="32">
        <f t="shared" si="32"/>
        <v>0</v>
      </c>
      <c r="AI58" s="33">
        <f>IF(ISERROR(AH58/J58),0,AH58/J58)</f>
        <v>0</v>
      </c>
      <c r="AJ58" s="34" t="str">
        <f t="shared" si="33"/>
        <v>-</v>
      </c>
      <c r="AK58" s="12"/>
      <c r="AL58" s="12"/>
      <c r="AM58" s="12"/>
      <c r="AN58" s="12"/>
      <c r="AO58" s="12"/>
      <c r="AP58" s="12"/>
      <c r="AQ58" s="12"/>
      <c r="AR58" s="12"/>
    </row>
    <row r="59" spans="1:44" ht="12.75" hidden="1" customHeight="1" outlineLevel="1">
      <c r="A59" s="25">
        <v>3</v>
      </c>
      <c r="B59" s="26"/>
      <c r="C59" s="27"/>
      <c r="D59" s="28"/>
      <c r="E59" s="37"/>
      <c r="F59" s="37"/>
      <c r="G59" s="37"/>
      <c r="H59" s="36"/>
      <c r="I59" s="36"/>
      <c r="J59" s="79"/>
      <c r="K59" s="38"/>
      <c r="L59" s="29"/>
      <c r="M59" s="31"/>
      <c r="N59" s="31"/>
      <c r="O59" s="31"/>
      <c r="P59" s="37"/>
      <c r="Q59" s="37"/>
      <c r="R59" s="31"/>
      <c r="S59" s="31"/>
      <c r="T59" s="31"/>
      <c r="U59" s="32">
        <f t="shared" si="34"/>
        <v>0</v>
      </c>
      <c r="V59" s="31"/>
      <c r="W59" s="31"/>
      <c r="X59" s="31"/>
      <c r="Y59" s="32">
        <f t="shared" si="35"/>
        <v>0</v>
      </c>
      <c r="Z59" s="31"/>
      <c r="AA59" s="31"/>
      <c r="AB59" s="31"/>
      <c r="AC59" s="32">
        <f t="shared" si="36"/>
        <v>0</v>
      </c>
      <c r="AD59" s="31"/>
      <c r="AE59" s="31"/>
      <c r="AF59" s="31"/>
      <c r="AG59" s="32">
        <f t="shared" si="37"/>
        <v>0</v>
      </c>
      <c r="AH59" s="32">
        <f t="shared" si="32"/>
        <v>0</v>
      </c>
      <c r="AI59" s="33">
        <f>IF(ISERROR(AH59/J59),0,AH59/J59)</f>
        <v>0</v>
      </c>
      <c r="AJ59" s="34" t="str">
        <f t="shared" si="33"/>
        <v>-</v>
      </c>
    </row>
    <row r="60" spans="1:44" ht="12.75" hidden="1" customHeight="1" outlineLevel="1">
      <c r="A60" s="25">
        <v>4</v>
      </c>
      <c r="B60" s="26"/>
      <c r="C60" s="35"/>
      <c r="D60" s="36"/>
      <c r="E60" s="37"/>
      <c r="F60" s="37"/>
      <c r="G60" s="37"/>
      <c r="H60" s="36"/>
      <c r="I60" s="36"/>
      <c r="J60" s="79"/>
      <c r="K60" s="38"/>
      <c r="L60" s="37"/>
      <c r="M60" s="31"/>
      <c r="N60" s="31"/>
      <c r="O60" s="31"/>
      <c r="P60" s="37"/>
      <c r="Q60" s="37"/>
      <c r="R60" s="31"/>
      <c r="S60" s="31"/>
      <c r="T60" s="31"/>
      <c r="U60" s="32">
        <f t="shared" si="34"/>
        <v>0</v>
      </c>
      <c r="V60" s="31"/>
      <c r="W60" s="31"/>
      <c r="X60" s="31"/>
      <c r="Y60" s="32">
        <f t="shared" si="35"/>
        <v>0</v>
      </c>
      <c r="Z60" s="31"/>
      <c r="AA60" s="31"/>
      <c r="AB60" s="31"/>
      <c r="AC60" s="32">
        <f t="shared" si="36"/>
        <v>0</v>
      </c>
      <c r="AD60" s="31"/>
      <c r="AE60" s="31"/>
      <c r="AF60" s="31"/>
      <c r="AG60" s="32">
        <f t="shared" si="37"/>
        <v>0</v>
      </c>
      <c r="AH60" s="32">
        <f t="shared" si="32"/>
        <v>0</v>
      </c>
      <c r="AI60" s="33">
        <f t="shared" ref="AI60:AI66" si="38">IF(ISERROR(AH60/J60),0,AH60/J60)</f>
        <v>0</v>
      </c>
      <c r="AJ60" s="34" t="str">
        <f t="shared" si="33"/>
        <v>-</v>
      </c>
      <c r="AK60" s="12"/>
      <c r="AL60" s="12"/>
      <c r="AM60" s="12"/>
      <c r="AN60" s="12"/>
      <c r="AO60" s="12"/>
      <c r="AP60" s="12"/>
      <c r="AQ60" s="12"/>
      <c r="AR60" s="12"/>
    </row>
    <row r="61" spans="1:44" ht="12.75" hidden="1" customHeight="1" outlineLevel="1">
      <c r="A61" s="25">
        <v>5</v>
      </c>
      <c r="B61" s="26"/>
      <c r="C61" s="35"/>
      <c r="D61" s="36"/>
      <c r="E61" s="37"/>
      <c r="F61" s="37"/>
      <c r="G61" s="37"/>
      <c r="H61" s="36"/>
      <c r="I61" s="36"/>
      <c r="J61" s="79"/>
      <c r="K61" s="38"/>
      <c r="L61" s="37"/>
      <c r="M61" s="31"/>
      <c r="N61" s="31"/>
      <c r="O61" s="31"/>
      <c r="P61" s="37"/>
      <c r="Q61" s="37"/>
      <c r="R61" s="31"/>
      <c r="S61" s="31"/>
      <c r="T61" s="31"/>
      <c r="U61" s="32">
        <f t="shared" si="34"/>
        <v>0</v>
      </c>
      <c r="V61" s="31"/>
      <c r="W61" s="31"/>
      <c r="X61" s="31"/>
      <c r="Y61" s="32">
        <f t="shared" si="35"/>
        <v>0</v>
      </c>
      <c r="Z61" s="31"/>
      <c r="AA61" s="31"/>
      <c r="AB61" s="31"/>
      <c r="AC61" s="32">
        <f t="shared" si="36"/>
        <v>0</v>
      </c>
      <c r="AD61" s="31"/>
      <c r="AE61" s="31"/>
      <c r="AF61" s="31"/>
      <c r="AG61" s="32">
        <f t="shared" si="37"/>
        <v>0</v>
      </c>
      <c r="AH61" s="32">
        <f t="shared" si="32"/>
        <v>0</v>
      </c>
      <c r="AI61" s="33">
        <f t="shared" si="38"/>
        <v>0</v>
      </c>
      <c r="AJ61" s="34" t="str">
        <f t="shared" si="33"/>
        <v>-</v>
      </c>
      <c r="AK61" s="12"/>
      <c r="AL61" s="12"/>
      <c r="AM61" s="12"/>
      <c r="AN61" s="12"/>
      <c r="AO61" s="12"/>
      <c r="AP61" s="12"/>
      <c r="AQ61" s="12"/>
      <c r="AR61" s="12"/>
    </row>
    <row r="62" spans="1:44" ht="12.75" hidden="1" customHeight="1" outlineLevel="1">
      <c r="A62" s="25">
        <v>6</v>
      </c>
      <c r="B62" s="26"/>
      <c r="C62" s="35"/>
      <c r="D62" s="36"/>
      <c r="E62" s="37"/>
      <c r="F62" s="37"/>
      <c r="G62" s="37"/>
      <c r="H62" s="36"/>
      <c r="I62" s="36"/>
      <c r="J62" s="79"/>
      <c r="K62" s="38"/>
      <c r="L62" s="37"/>
      <c r="M62" s="31"/>
      <c r="N62" s="31"/>
      <c r="O62" s="31"/>
      <c r="P62" s="37"/>
      <c r="Q62" s="37"/>
      <c r="R62" s="31"/>
      <c r="S62" s="31"/>
      <c r="T62" s="31"/>
      <c r="U62" s="32">
        <f t="shared" si="34"/>
        <v>0</v>
      </c>
      <c r="V62" s="31"/>
      <c r="W62" s="31"/>
      <c r="X62" s="31"/>
      <c r="Y62" s="32">
        <f t="shared" si="35"/>
        <v>0</v>
      </c>
      <c r="Z62" s="31"/>
      <c r="AA62" s="31"/>
      <c r="AB62" s="31"/>
      <c r="AC62" s="32">
        <f t="shared" si="36"/>
        <v>0</v>
      </c>
      <c r="AD62" s="31"/>
      <c r="AE62" s="31"/>
      <c r="AF62" s="31"/>
      <c r="AG62" s="32">
        <f t="shared" si="37"/>
        <v>0</v>
      </c>
      <c r="AH62" s="32">
        <f t="shared" si="32"/>
        <v>0</v>
      </c>
      <c r="AI62" s="33">
        <f t="shared" si="38"/>
        <v>0</v>
      </c>
      <c r="AJ62" s="34" t="str">
        <f t="shared" si="33"/>
        <v>-</v>
      </c>
    </row>
    <row r="63" spans="1:44" ht="12.75" hidden="1" customHeight="1" outlineLevel="1">
      <c r="A63" s="25">
        <v>7</v>
      </c>
      <c r="B63" s="26"/>
      <c r="C63" s="35"/>
      <c r="D63" s="36"/>
      <c r="E63" s="37"/>
      <c r="F63" s="37"/>
      <c r="G63" s="37"/>
      <c r="H63" s="36"/>
      <c r="I63" s="36"/>
      <c r="J63" s="79"/>
      <c r="K63" s="38"/>
      <c r="L63" s="37"/>
      <c r="M63" s="31"/>
      <c r="N63" s="31"/>
      <c r="O63" s="31"/>
      <c r="P63" s="37"/>
      <c r="Q63" s="37"/>
      <c r="R63" s="31"/>
      <c r="S63" s="31"/>
      <c r="T63" s="31"/>
      <c r="U63" s="32">
        <f t="shared" si="34"/>
        <v>0</v>
      </c>
      <c r="V63" s="31"/>
      <c r="W63" s="31"/>
      <c r="X63" s="31"/>
      <c r="Y63" s="32">
        <f t="shared" si="35"/>
        <v>0</v>
      </c>
      <c r="Z63" s="31"/>
      <c r="AA63" s="31"/>
      <c r="AB63" s="31"/>
      <c r="AC63" s="32">
        <f t="shared" si="36"/>
        <v>0</v>
      </c>
      <c r="AD63" s="31"/>
      <c r="AE63" s="31"/>
      <c r="AF63" s="31"/>
      <c r="AG63" s="32">
        <f t="shared" si="37"/>
        <v>0</v>
      </c>
      <c r="AH63" s="32">
        <f t="shared" si="32"/>
        <v>0</v>
      </c>
      <c r="AI63" s="33">
        <f t="shared" si="38"/>
        <v>0</v>
      </c>
      <c r="AJ63" s="34" t="str">
        <f t="shared" si="33"/>
        <v>-</v>
      </c>
      <c r="AK63" s="12"/>
      <c r="AL63" s="12"/>
      <c r="AM63" s="12"/>
      <c r="AN63" s="12"/>
      <c r="AO63" s="12"/>
      <c r="AP63" s="12"/>
      <c r="AQ63" s="12"/>
      <c r="AR63" s="12"/>
    </row>
    <row r="64" spans="1:44" ht="12.75" hidden="1" customHeight="1" outlineLevel="1">
      <c r="A64" s="25">
        <v>8</v>
      </c>
      <c r="B64" s="26"/>
      <c r="C64" s="35"/>
      <c r="D64" s="36"/>
      <c r="E64" s="37"/>
      <c r="F64" s="37"/>
      <c r="G64" s="37"/>
      <c r="H64" s="36"/>
      <c r="I64" s="36"/>
      <c r="J64" s="79"/>
      <c r="K64" s="38"/>
      <c r="L64" s="37"/>
      <c r="M64" s="31"/>
      <c r="N64" s="31"/>
      <c r="O64" s="31"/>
      <c r="P64" s="37"/>
      <c r="Q64" s="37"/>
      <c r="R64" s="31"/>
      <c r="S64" s="31"/>
      <c r="T64" s="31"/>
      <c r="U64" s="32">
        <f t="shared" si="34"/>
        <v>0</v>
      </c>
      <c r="V64" s="31"/>
      <c r="W64" s="31"/>
      <c r="X64" s="31"/>
      <c r="Y64" s="32">
        <f t="shared" si="35"/>
        <v>0</v>
      </c>
      <c r="Z64" s="31"/>
      <c r="AA64" s="31"/>
      <c r="AB64" s="31"/>
      <c r="AC64" s="32">
        <f t="shared" si="36"/>
        <v>0</v>
      </c>
      <c r="AD64" s="31"/>
      <c r="AE64" s="31"/>
      <c r="AF64" s="31"/>
      <c r="AG64" s="32">
        <f t="shared" si="37"/>
        <v>0</v>
      </c>
      <c r="AH64" s="32">
        <f t="shared" si="32"/>
        <v>0</v>
      </c>
      <c r="AI64" s="33">
        <f t="shared" si="38"/>
        <v>0</v>
      </c>
      <c r="AJ64" s="34" t="str">
        <f t="shared" si="33"/>
        <v>-</v>
      </c>
      <c r="AK64" s="12"/>
      <c r="AL64" s="12"/>
      <c r="AM64" s="12"/>
      <c r="AN64" s="12"/>
      <c r="AO64" s="12"/>
      <c r="AP64" s="12"/>
      <c r="AQ64" s="12"/>
      <c r="AR64" s="12"/>
    </row>
    <row r="65" spans="1:44" ht="12.75" hidden="1" customHeight="1" outlineLevel="1">
      <c r="A65" s="25">
        <v>9</v>
      </c>
      <c r="B65" s="26"/>
      <c r="C65" s="35"/>
      <c r="D65" s="36"/>
      <c r="E65" s="37"/>
      <c r="F65" s="37"/>
      <c r="G65" s="37"/>
      <c r="H65" s="36"/>
      <c r="I65" s="36"/>
      <c r="J65" s="79"/>
      <c r="K65" s="38"/>
      <c r="L65" s="37"/>
      <c r="M65" s="31"/>
      <c r="N65" s="31"/>
      <c r="O65" s="31"/>
      <c r="P65" s="37"/>
      <c r="Q65" s="37"/>
      <c r="R65" s="31"/>
      <c r="S65" s="31"/>
      <c r="T65" s="31"/>
      <c r="U65" s="32">
        <f t="shared" si="34"/>
        <v>0</v>
      </c>
      <c r="V65" s="31"/>
      <c r="W65" s="31"/>
      <c r="X65" s="31"/>
      <c r="Y65" s="32">
        <f t="shared" si="35"/>
        <v>0</v>
      </c>
      <c r="Z65" s="31"/>
      <c r="AA65" s="31"/>
      <c r="AB65" s="31"/>
      <c r="AC65" s="32">
        <f t="shared" si="36"/>
        <v>0</v>
      </c>
      <c r="AD65" s="31"/>
      <c r="AE65" s="31"/>
      <c r="AF65" s="31"/>
      <c r="AG65" s="32">
        <f t="shared" si="37"/>
        <v>0</v>
      </c>
      <c r="AH65" s="32">
        <f t="shared" si="32"/>
        <v>0</v>
      </c>
      <c r="AI65" s="33">
        <f t="shared" si="38"/>
        <v>0</v>
      </c>
      <c r="AJ65" s="34" t="str">
        <f t="shared" si="33"/>
        <v>-</v>
      </c>
    </row>
    <row r="66" spans="1:44" ht="12.75" hidden="1" customHeight="1" outlineLevel="1">
      <c r="A66" s="25">
        <v>10</v>
      </c>
      <c r="B66" s="26"/>
      <c r="C66" s="35"/>
      <c r="D66" s="36"/>
      <c r="E66" s="37"/>
      <c r="F66" s="37"/>
      <c r="G66" s="37"/>
      <c r="H66" s="36"/>
      <c r="I66" s="36"/>
      <c r="J66" s="79"/>
      <c r="K66" s="39"/>
      <c r="L66" s="37"/>
      <c r="M66" s="31"/>
      <c r="N66" s="31"/>
      <c r="O66" s="31"/>
      <c r="P66" s="37"/>
      <c r="Q66" s="37"/>
      <c r="R66" s="31"/>
      <c r="S66" s="31"/>
      <c r="T66" s="31"/>
      <c r="U66" s="32">
        <f t="shared" si="34"/>
        <v>0</v>
      </c>
      <c r="V66" s="31"/>
      <c r="W66" s="31"/>
      <c r="X66" s="31"/>
      <c r="Y66" s="32">
        <f t="shared" si="35"/>
        <v>0</v>
      </c>
      <c r="Z66" s="31"/>
      <c r="AA66" s="31"/>
      <c r="AB66" s="31"/>
      <c r="AC66" s="32">
        <f t="shared" si="36"/>
        <v>0</v>
      </c>
      <c r="AD66" s="31"/>
      <c r="AE66" s="31"/>
      <c r="AF66" s="31"/>
      <c r="AG66" s="32">
        <f t="shared" si="37"/>
        <v>0</v>
      </c>
      <c r="AH66" s="32">
        <f t="shared" si="32"/>
        <v>0</v>
      </c>
      <c r="AI66" s="33">
        <f t="shared" si="38"/>
        <v>0</v>
      </c>
      <c r="AJ66" s="34" t="str">
        <f t="shared" si="33"/>
        <v>-</v>
      </c>
      <c r="AK66" s="12"/>
      <c r="AL66" s="12"/>
      <c r="AM66" s="12"/>
      <c r="AN66" s="12"/>
      <c r="AO66" s="12"/>
      <c r="AP66" s="12"/>
      <c r="AQ66" s="12"/>
      <c r="AR66" s="12"/>
    </row>
    <row r="67" spans="1:44" s="76" customFormat="1" ht="12.75" hidden="1" customHeight="1" collapsed="1">
      <c r="A67" s="97" t="s">
        <v>51</v>
      </c>
      <c r="B67" s="98"/>
      <c r="C67" s="99"/>
      <c r="D67" s="99"/>
      <c r="E67" s="99"/>
      <c r="F67" s="99"/>
      <c r="G67" s="99"/>
      <c r="H67" s="99"/>
      <c r="I67" s="100"/>
      <c r="J67" s="69">
        <f>SUM(J57:J66)</f>
        <v>0</v>
      </c>
      <c r="K67" s="69">
        <f>SUM(K57:K66)</f>
        <v>0</v>
      </c>
      <c r="L67" s="82"/>
      <c r="M67" s="69">
        <f>SUM(M57:M66)</f>
        <v>0</v>
      </c>
      <c r="N67" s="69">
        <f>SUM(N57:N66)</f>
        <v>0</v>
      </c>
      <c r="O67" s="69">
        <f>SUM(O57:O66)</f>
        <v>0</v>
      </c>
      <c r="P67" s="73"/>
      <c r="Q67" s="81"/>
      <c r="R67" s="69">
        <f t="shared" ref="R67:AH67" si="39">SUM(R57:R66)</f>
        <v>0</v>
      </c>
      <c r="S67" s="69">
        <f t="shared" si="39"/>
        <v>0</v>
      </c>
      <c r="T67" s="69">
        <f t="shared" si="39"/>
        <v>0</v>
      </c>
      <c r="U67" s="69">
        <f t="shared" si="39"/>
        <v>0</v>
      </c>
      <c r="V67" s="69">
        <f t="shared" si="39"/>
        <v>0</v>
      </c>
      <c r="W67" s="69">
        <f t="shared" si="39"/>
        <v>0</v>
      </c>
      <c r="X67" s="69">
        <f t="shared" si="39"/>
        <v>0</v>
      </c>
      <c r="Y67" s="69">
        <f t="shared" si="39"/>
        <v>0</v>
      </c>
      <c r="Z67" s="69">
        <f t="shared" si="39"/>
        <v>0</v>
      </c>
      <c r="AA67" s="69">
        <f t="shared" si="39"/>
        <v>0</v>
      </c>
      <c r="AB67" s="69">
        <f t="shared" si="39"/>
        <v>0</v>
      </c>
      <c r="AC67" s="69">
        <f t="shared" si="39"/>
        <v>0</v>
      </c>
      <c r="AD67" s="69">
        <f t="shared" si="39"/>
        <v>0</v>
      </c>
      <c r="AE67" s="69">
        <f t="shared" si="39"/>
        <v>0</v>
      </c>
      <c r="AF67" s="69">
        <f t="shared" si="39"/>
        <v>0</v>
      </c>
      <c r="AG67" s="69">
        <f t="shared" si="39"/>
        <v>0</v>
      </c>
      <c r="AH67" s="69">
        <f t="shared" si="39"/>
        <v>0</v>
      </c>
      <c r="AI67" s="75">
        <f>IF(ISERROR(AH67/J67),0,AH67/J67)</f>
        <v>0</v>
      </c>
      <c r="AJ67" s="75">
        <f>IF(ISERROR(AH67/$AH$191),0,AH67/$AH$191)</f>
        <v>0</v>
      </c>
      <c r="AK67" s="12"/>
      <c r="AL67" s="12"/>
      <c r="AM67" s="12"/>
      <c r="AN67" s="12"/>
      <c r="AO67" s="12"/>
      <c r="AP67" s="12"/>
      <c r="AQ67" s="12"/>
      <c r="AR67" s="12"/>
    </row>
    <row r="68" spans="1:44" ht="12.75" hidden="1" customHeight="1">
      <c r="A68" s="94" t="s">
        <v>52</v>
      </c>
      <c r="B68" s="95"/>
      <c r="C68" s="95"/>
      <c r="D68" s="95"/>
      <c r="E68" s="96"/>
      <c r="F68" s="17"/>
      <c r="G68" s="18"/>
      <c r="H68" s="19"/>
      <c r="I68" s="19"/>
      <c r="J68" s="79"/>
      <c r="K68" s="20"/>
      <c r="L68" s="21"/>
      <c r="M68" s="22"/>
      <c r="N68" s="22"/>
      <c r="O68" s="22"/>
      <c r="P68" s="18"/>
      <c r="Q68" s="2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4"/>
      <c r="AJ68" s="24"/>
    </row>
    <row r="69" spans="1:44" ht="12.75" hidden="1" customHeight="1" outlineLevel="1">
      <c r="A69" s="25">
        <v>1</v>
      </c>
      <c r="B69" s="26"/>
      <c r="C69" s="27"/>
      <c r="D69" s="28"/>
      <c r="E69" s="29"/>
      <c r="F69" s="29"/>
      <c r="G69" s="29"/>
      <c r="H69" s="28"/>
      <c r="I69" s="28"/>
      <c r="J69" s="79"/>
      <c r="K69" s="30"/>
      <c r="L69" s="29"/>
      <c r="M69" s="31"/>
      <c r="N69" s="31"/>
      <c r="O69" s="31"/>
      <c r="P69" s="29"/>
      <c r="Q69" s="29"/>
      <c r="R69" s="31"/>
      <c r="S69" s="31"/>
      <c r="T69" s="31"/>
      <c r="U69" s="32">
        <f>SUM(R69:T69)</f>
        <v>0</v>
      </c>
      <c r="V69" s="31"/>
      <c r="W69" s="31"/>
      <c r="X69" s="31"/>
      <c r="Y69" s="32">
        <f>SUM(V69:X69)</f>
        <v>0</v>
      </c>
      <c r="Z69" s="31"/>
      <c r="AA69" s="31"/>
      <c r="AB69" s="31"/>
      <c r="AC69" s="32">
        <f>SUM(Z69:AB69)</f>
        <v>0</v>
      </c>
      <c r="AD69" s="31"/>
      <c r="AE69" s="31"/>
      <c r="AF69" s="31"/>
      <c r="AG69" s="32">
        <f>SUM(AD69:AF69)</f>
        <v>0</v>
      </c>
      <c r="AH69" s="32">
        <f t="shared" ref="AH69:AH78" si="40">SUM(U69,Y69,AC69,AG69)</f>
        <v>0</v>
      </c>
      <c r="AI69" s="33">
        <f>IF(ISERROR(AH69/J69),0,AH69/J69)</f>
        <v>0</v>
      </c>
      <c r="AJ69" s="34" t="str">
        <f t="shared" ref="AJ69:AJ78" si="41">IF(ISERROR(AH69/$AH$191),"-",AH69/$AH$191)</f>
        <v>-</v>
      </c>
      <c r="AK69" s="12"/>
      <c r="AL69" s="12"/>
      <c r="AM69" s="12"/>
      <c r="AN69" s="12"/>
      <c r="AO69" s="12"/>
      <c r="AP69" s="12"/>
      <c r="AQ69" s="12"/>
      <c r="AR69" s="12"/>
    </row>
    <row r="70" spans="1:44" ht="12.75" hidden="1" customHeight="1" outlineLevel="1">
      <c r="A70" s="25">
        <v>2</v>
      </c>
      <c r="B70" s="26"/>
      <c r="C70" s="35"/>
      <c r="D70" s="36"/>
      <c r="E70" s="37"/>
      <c r="F70" s="37"/>
      <c r="G70" s="37"/>
      <c r="H70" s="36"/>
      <c r="I70" s="36"/>
      <c r="J70" s="79"/>
      <c r="K70" s="38"/>
      <c r="L70" s="37"/>
      <c r="M70" s="31"/>
      <c r="N70" s="31"/>
      <c r="O70" s="31"/>
      <c r="P70" s="37"/>
      <c r="Q70" s="37"/>
      <c r="R70" s="31"/>
      <c r="S70" s="31"/>
      <c r="T70" s="31"/>
      <c r="U70" s="32">
        <f t="shared" ref="U70:U78" si="42">SUM(R70:T70)</f>
        <v>0</v>
      </c>
      <c r="V70" s="31"/>
      <c r="W70" s="31"/>
      <c r="X70" s="31"/>
      <c r="Y70" s="32">
        <f t="shared" ref="Y70:Y78" si="43">SUM(V70:X70)</f>
        <v>0</v>
      </c>
      <c r="Z70" s="31"/>
      <c r="AA70" s="31"/>
      <c r="AB70" s="31"/>
      <c r="AC70" s="32">
        <f t="shared" ref="AC70:AC78" si="44">SUM(Z70:AB70)</f>
        <v>0</v>
      </c>
      <c r="AD70" s="31"/>
      <c r="AE70" s="31"/>
      <c r="AF70" s="31"/>
      <c r="AG70" s="32">
        <f t="shared" ref="AG70:AG78" si="45">SUM(AD70:AF70)</f>
        <v>0</v>
      </c>
      <c r="AH70" s="32">
        <f t="shared" si="40"/>
        <v>0</v>
      </c>
      <c r="AI70" s="33">
        <f t="shared" ref="AI70:AI78" si="46">IF(ISERROR(AH70/J70),0,AH70/J70)</f>
        <v>0</v>
      </c>
      <c r="AJ70" s="34" t="str">
        <f t="shared" si="41"/>
        <v>-</v>
      </c>
      <c r="AK70" s="12"/>
      <c r="AL70" s="12"/>
      <c r="AM70" s="12"/>
      <c r="AN70" s="12"/>
      <c r="AO70" s="12"/>
      <c r="AP70" s="12"/>
      <c r="AQ70" s="12"/>
      <c r="AR70" s="12"/>
    </row>
    <row r="71" spans="1:44" ht="12.75" hidden="1" customHeight="1" outlineLevel="1">
      <c r="A71" s="25">
        <v>3</v>
      </c>
      <c r="B71" s="26"/>
      <c r="C71" s="35"/>
      <c r="D71" s="36"/>
      <c r="E71" s="37"/>
      <c r="F71" s="37"/>
      <c r="G71" s="37"/>
      <c r="H71" s="36"/>
      <c r="I71" s="36"/>
      <c r="J71" s="79"/>
      <c r="K71" s="38"/>
      <c r="L71" s="37"/>
      <c r="M71" s="31"/>
      <c r="N71" s="31"/>
      <c r="O71" s="31"/>
      <c r="P71" s="37"/>
      <c r="Q71" s="37"/>
      <c r="R71" s="31"/>
      <c r="S71" s="31"/>
      <c r="T71" s="31"/>
      <c r="U71" s="32">
        <f t="shared" si="42"/>
        <v>0</v>
      </c>
      <c r="V71" s="31"/>
      <c r="W71" s="31"/>
      <c r="X71" s="31"/>
      <c r="Y71" s="32">
        <f t="shared" si="43"/>
        <v>0</v>
      </c>
      <c r="Z71" s="31"/>
      <c r="AA71" s="31"/>
      <c r="AB71" s="31"/>
      <c r="AC71" s="32">
        <f t="shared" si="44"/>
        <v>0</v>
      </c>
      <c r="AD71" s="31"/>
      <c r="AE71" s="31"/>
      <c r="AF71" s="31"/>
      <c r="AG71" s="32">
        <f t="shared" si="45"/>
        <v>0</v>
      </c>
      <c r="AH71" s="32">
        <f t="shared" si="40"/>
        <v>0</v>
      </c>
      <c r="AI71" s="33">
        <f t="shared" si="46"/>
        <v>0</v>
      </c>
      <c r="AJ71" s="34" t="str">
        <f t="shared" si="41"/>
        <v>-</v>
      </c>
    </row>
    <row r="72" spans="1:44" ht="12.75" hidden="1" customHeight="1" outlineLevel="1">
      <c r="A72" s="25">
        <v>4</v>
      </c>
      <c r="B72" s="26"/>
      <c r="C72" s="35"/>
      <c r="D72" s="36"/>
      <c r="E72" s="37"/>
      <c r="F72" s="37"/>
      <c r="G72" s="37"/>
      <c r="H72" s="36"/>
      <c r="I72" s="36"/>
      <c r="J72" s="79"/>
      <c r="K72" s="38"/>
      <c r="L72" s="37"/>
      <c r="M72" s="31"/>
      <c r="N72" s="31"/>
      <c r="O72" s="31"/>
      <c r="P72" s="37"/>
      <c r="Q72" s="37"/>
      <c r="R72" s="31"/>
      <c r="S72" s="31"/>
      <c r="T72" s="31"/>
      <c r="U72" s="32">
        <f t="shared" si="42"/>
        <v>0</v>
      </c>
      <c r="V72" s="31"/>
      <c r="W72" s="31"/>
      <c r="X72" s="31"/>
      <c r="Y72" s="32">
        <f t="shared" si="43"/>
        <v>0</v>
      </c>
      <c r="Z72" s="31"/>
      <c r="AA72" s="31"/>
      <c r="AB72" s="31"/>
      <c r="AC72" s="32">
        <f t="shared" si="44"/>
        <v>0</v>
      </c>
      <c r="AD72" s="31"/>
      <c r="AE72" s="31"/>
      <c r="AF72" s="31"/>
      <c r="AG72" s="32">
        <f t="shared" si="45"/>
        <v>0</v>
      </c>
      <c r="AH72" s="32">
        <f t="shared" si="40"/>
        <v>0</v>
      </c>
      <c r="AI72" s="33">
        <f t="shared" si="46"/>
        <v>0</v>
      </c>
      <c r="AJ72" s="34" t="str">
        <f t="shared" si="41"/>
        <v>-</v>
      </c>
      <c r="AK72" s="12"/>
      <c r="AL72" s="12"/>
      <c r="AM72" s="12"/>
      <c r="AN72" s="12"/>
      <c r="AO72" s="12"/>
      <c r="AP72" s="12"/>
      <c r="AQ72" s="12"/>
      <c r="AR72" s="12"/>
    </row>
    <row r="73" spans="1:44" ht="12.75" hidden="1" customHeight="1" outlineLevel="1">
      <c r="A73" s="25">
        <v>5</v>
      </c>
      <c r="B73" s="26"/>
      <c r="C73" s="35"/>
      <c r="D73" s="36"/>
      <c r="E73" s="37"/>
      <c r="F73" s="37"/>
      <c r="G73" s="37"/>
      <c r="H73" s="36"/>
      <c r="I73" s="36"/>
      <c r="J73" s="79"/>
      <c r="K73" s="38"/>
      <c r="L73" s="37"/>
      <c r="M73" s="31"/>
      <c r="N73" s="31"/>
      <c r="O73" s="31"/>
      <c r="P73" s="37"/>
      <c r="Q73" s="37"/>
      <c r="R73" s="31"/>
      <c r="S73" s="31"/>
      <c r="T73" s="31"/>
      <c r="U73" s="32">
        <f t="shared" si="42"/>
        <v>0</v>
      </c>
      <c r="V73" s="31"/>
      <c r="W73" s="31"/>
      <c r="X73" s="31"/>
      <c r="Y73" s="32">
        <f t="shared" si="43"/>
        <v>0</v>
      </c>
      <c r="Z73" s="31"/>
      <c r="AA73" s="31"/>
      <c r="AB73" s="31"/>
      <c r="AC73" s="32">
        <f t="shared" si="44"/>
        <v>0</v>
      </c>
      <c r="AD73" s="31"/>
      <c r="AE73" s="31"/>
      <c r="AF73" s="31"/>
      <c r="AG73" s="32">
        <f t="shared" si="45"/>
        <v>0</v>
      </c>
      <c r="AH73" s="32">
        <f t="shared" si="40"/>
        <v>0</v>
      </c>
      <c r="AI73" s="33">
        <f t="shared" si="46"/>
        <v>0</v>
      </c>
      <c r="AJ73" s="34" t="str">
        <f t="shared" si="41"/>
        <v>-</v>
      </c>
      <c r="AK73" s="12"/>
      <c r="AL73" s="12"/>
      <c r="AM73" s="12"/>
      <c r="AN73" s="12"/>
      <c r="AO73" s="12"/>
      <c r="AP73" s="12"/>
      <c r="AQ73" s="12"/>
      <c r="AR73" s="12"/>
    </row>
    <row r="74" spans="1:44" ht="12.75" hidden="1" customHeight="1" outlineLevel="1">
      <c r="A74" s="25">
        <v>6</v>
      </c>
      <c r="B74" s="26"/>
      <c r="C74" s="35"/>
      <c r="D74" s="36"/>
      <c r="E74" s="37"/>
      <c r="F74" s="37"/>
      <c r="G74" s="37"/>
      <c r="H74" s="36"/>
      <c r="I74" s="36"/>
      <c r="J74" s="79"/>
      <c r="K74" s="38"/>
      <c r="L74" s="37"/>
      <c r="M74" s="31"/>
      <c r="N74" s="31"/>
      <c r="O74" s="31"/>
      <c r="P74" s="37"/>
      <c r="Q74" s="37"/>
      <c r="R74" s="31"/>
      <c r="S74" s="31"/>
      <c r="T74" s="31"/>
      <c r="U74" s="32">
        <f t="shared" si="42"/>
        <v>0</v>
      </c>
      <c r="V74" s="31"/>
      <c r="W74" s="31"/>
      <c r="X74" s="31"/>
      <c r="Y74" s="32">
        <f t="shared" si="43"/>
        <v>0</v>
      </c>
      <c r="Z74" s="31"/>
      <c r="AA74" s="31"/>
      <c r="AB74" s="31"/>
      <c r="AC74" s="32">
        <f t="shared" si="44"/>
        <v>0</v>
      </c>
      <c r="AD74" s="31"/>
      <c r="AE74" s="31"/>
      <c r="AF74" s="31"/>
      <c r="AG74" s="32">
        <f t="shared" si="45"/>
        <v>0</v>
      </c>
      <c r="AH74" s="32">
        <f t="shared" si="40"/>
        <v>0</v>
      </c>
      <c r="AI74" s="33">
        <f t="shared" si="46"/>
        <v>0</v>
      </c>
      <c r="AJ74" s="34" t="str">
        <f t="shared" si="41"/>
        <v>-</v>
      </c>
    </row>
    <row r="75" spans="1:44" ht="12.75" hidden="1" customHeight="1" outlineLevel="1">
      <c r="A75" s="25">
        <v>7</v>
      </c>
      <c r="B75" s="26"/>
      <c r="C75" s="35"/>
      <c r="D75" s="36"/>
      <c r="E75" s="37"/>
      <c r="F75" s="37"/>
      <c r="G75" s="37"/>
      <c r="H75" s="36"/>
      <c r="I75" s="36"/>
      <c r="J75" s="79"/>
      <c r="K75" s="38"/>
      <c r="L75" s="37"/>
      <c r="M75" s="31"/>
      <c r="N75" s="31"/>
      <c r="O75" s="31"/>
      <c r="P75" s="37"/>
      <c r="Q75" s="37"/>
      <c r="R75" s="31"/>
      <c r="S75" s="31"/>
      <c r="T75" s="31"/>
      <c r="U75" s="32">
        <f t="shared" si="42"/>
        <v>0</v>
      </c>
      <c r="V75" s="31"/>
      <c r="W75" s="31"/>
      <c r="X75" s="31"/>
      <c r="Y75" s="32">
        <f t="shared" si="43"/>
        <v>0</v>
      </c>
      <c r="Z75" s="31"/>
      <c r="AA75" s="31"/>
      <c r="AB75" s="31"/>
      <c r="AC75" s="32">
        <f t="shared" si="44"/>
        <v>0</v>
      </c>
      <c r="AD75" s="31"/>
      <c r="AE75" s="31"/>
      <c r="AF75" s="31"/>
      <c r="AG75" s="32">
        <f t="shared" si="45"/>
        <v>0</v>
      </c>
      <c r="AH75" s="32">
        <f t="shared" si="40"/>
        <v>0</v>
      </c>
      <c r="AI75" s="33">
        <f t="shared" si="46"/>
        <v>0</v>
      </c>
      <c r="AJ75" s="34" t="str">
        <f t="shared" si="41"/>
        <v>-</v>
      </c>
      <c r="AK75" s="12"/>
      <c r="AL75" s="12"/>
      <c r="AM75" s="12"/>
      <c r="AN75" s="12"/>
      <c r="AO75" s="12"/>
      <c r="AP75" s="12"/>
      <c r="AQ75" s="12"/>
      <c r="AR75" s="12"/>
    </row>
    <row r="76" spans="1:44" ht="12.75" hidden="1" customHeight="1" outlineLevel="1">
      <c r="A76" s="25">
        <v>8</v>
      </c>
      <c r="B76" s="26"/>
      <c r="C76" s="35"/>
      <c r="D76" s="36"/>
      <c r="E76" s="37"/>
      <c r="F76" s="37"/>
      <c r="G76" s="37"/>
      <c r="H76" s="36"/>
      <c r="I76" s="36"/>
      <c r="J76" s="79"/>
      <c r="K76" s="38"/>
      <c r="L76" s="37"/>
      <c r="M76" s="31"/>
      <c r="N76" s="31"/>
      <c r="O76" s="31"/>
      <c r="P76" s="37"/>
      <c r="Q76" s="37"/>
      <c r="R76" s="31"/>
      <c r="S76" s="31"/>
      <c r="T76" s="31"/>
      <c r="U76" s="32">
        <f t="shared" si="42"/>
        <v>0</v>
      </c>
      <c r="V76" s="31"/>
      <c r="W76" s="31"/>
      <c r="X76" s="31"/>
      <c r="Y76" s="32">
        <f t="shared" si="43"/>
        <v>0</v>
      </c>
      <c r="Z76" s="31"/>
      <c r="AA76" s="31"/>
      <c r="AB76" s="31"/>
      <c r="AC76" s="32">
        <f t="shared" si="44"/>
        <v>0</v>
      </c>
      <c r="AD76" s="31"/>
      <c r="AE76" s="31"/>
      <c r="AF76" s="31"/>
      <c r="AG76" s="32">
        <f t="shared" si="45"/>
        <v>0</v>
      </c>
      <c r="AH76" s="32">
        <f t="shared" si="40"/>
        <v>0</v>
      </c>
      <c r="AI76" s="33">
        <f t="shared" si="46"/>
        <v>0</v>
      </c>
      <c r="AJ76" s="34" t="str">
        <f t="shared" si="41"/>
        <v>-</v>
      </c>
      <c r="AK76" s="12"/>
      <c r="AL76" s="12"/>
      <c r="AM76" s="12"/>
      <c r="AN76" s="12"/>
      <c r="AO76" s="12"/>
      <c r="AP76" s="12"/>
      <c r="AQ76" s="12"/>
      <c r="AR76" s="12"/>
    </row>
    <row r="77" spans="1:44" ht="12.75" hidden="1" customHeight="1" outlineLevel="1">
      <c r="A77" s="25">
        <v>9</v>
      </c>
      <c r="B77" s="26"/>
      <c r="C77" s="35"/>
      <c r="D77" s="36"/>
      <c r="E77" s="37"/>
      <c r="F77" s="37"/>
      <c r="G77" s="37"/>
      <c r="H77" s="36"/>
      <c r="I77" s="36"/>
      <c r="J77" s="79"/>
      <c r="K77" s="38"/>
      <c r="L77" s="37"/>
      <c r="M77" s="31"/>
      <c r="N77" s="31"/>
      <c r="O77" s="31"/>
      <c r="P77" s="37"/>
      <c r="Q77" s="37"/>
      <c r="R77" s="31"/>
      <c r="S77" s="31"/>
      <c r="T77" s="31"/>
      <c r="U77" s="32">
        <f t="shared" si="42"/>
        <v>0</v>
      </c>
      <c r="V77" s="31"/>
      <c r="W77" s="31"/>
      <c r="X77" s="31"/>
      <c r="Y77" s="32">
        <f t="shared" si="43"/>
        <v>0</v>
      </c>
      <c r="Z77" s="31"/>
      <c r="AA77" s="31"/>
      <c r="AB77" s="31"/>
      <c r="AC77" s="32">
        <f t="shared" si="44"/>
        <v>0</v>
      </c>
      <c r="AD77" s="31"/>
      <c r="AE77" s="31"/>
      <c r="AF77" s="31"/>
      <c r="AG77" s="32">
        <f t="shared" si="45"/>
        <v>0</v>
      </c>
      <c r="AH77" s="32">
        <f t="shared" si="40"/>
        <v>0</v>
      </c>
      <c r="AI77" s="33">
        <f t="shared" si="46"/>
        <v>0</v>
      </c>
      <c r="AJ77" s="34" t="str">
        <f t="shared" si="41"/>
        <v>-</v>
      </c>
    </row>
    <row r="78" spans="1:44" ht="12.75" hidden="1" customHeight="1" outlineLevel="1">
      <c r="A78" s="25">
        <v>10</v>
      </c>
      <c r="B78" s="26"/>
      <c r="C78" s="35"/>
      <c r="D78" s="36"/>
      <c r="E78" s="37"/>
      <c r="F78" s="37"/>
      <c r="G78" s="37"/>
      <c r="H78" s="36"/>
      <c r="I78" s="36"/>
      <c r="J78" s="79"/>
      <c r="K78" s="39"/>
      <c r="L78" s="37"/>
      <c r="M78" s="31"/>
      <c r="N78" s="31"/>
      <c r="O78" s="31"/>
      <c r="P78" s="37"/>
      <c r="Q78" s="37"/>
      <c r="R78" s="31"/>
      <c r="S78" s="31"/>
      <c r="T78" s="31"/>
      <c r="U78" s="32">
        <f t="shared" si="42"/>
        <v>0</v>
      </c>
      <c r="V78" s="31"/>
      <c r="W78" s="31"/>
      <c r="X78" s="31"/>
      <c r="Y78" s="32">
        <f t="shared" si="43"/>
        <v>0</v>
      </c>
      <c r="Z78" s="31"/>
      <c r="AA78" s="31"/>
      <c r="AB78" s="31"/>
      <c r="AC78" s="32">
        <f t="shared" si="44"/>
        <v>0</v>
      </c>
      <c r="AD78" s="31"/>
      <c r="AE78" s="31"/>
      <c r="AF78" s="31"/>
      <c r="AG78" s="32">
        <f t="shared" si="45"/>
        <v>0</v>
      </c>
      <c r="AH78" s="32">
        <f t="shared" si="40"/>
        <v>0</v>
      </c>
      <c r="AI78" s="33">
        <f t="shared" si="46"/>
        <v>0</v>
      </c>
      <c r="AJ78" s="34" t="str">
        <f t="shared" si="41"/>
        <v>-</v>
      </c>
      <c r="AK78" s="12"/>
      <c r="AL78" s="12"/>
      <c r="AM78" s="12"/>
      <c r="AN78" s="12"/>
      <c r="AO78" s="12"/>
      <c r="AP78" s="12"/>
      <c r="AQ78" s="12"/>
      <c r="AR78" s="12"/>
    </row>
    <row r="79" spans="1:44" s="76" customFormat="1" ht="12.75" hidden="1" customHeight="1" collapsed="1">
      <c r="A79" s="97" t="s">
        <v>53</v>
      </c>
      <c r="B79" s="98"/>
      <c r="C79" s="99"/>
      <c r="D79" s="99"/>
      <c r="E79" s="99"/>
      <c r="F79" s="99"/>
      <c r="G79" s="99"/>
      <c r="H79" s="99"/>
      <c r="I79" s="100"/>
      <c r="J79" s="69">
        <f>SUM(J69:J78)</f>
        <v>0</v>
      </c>
      <c r="K79" s="69">
        <f>SUM(K69:K78)</f>
        <v>0</v>
      </c>
      <c r="L79" s="82"/>
      <c r="M79" s="69">
        <f>SUM(M69:M78)</f>
        <v>0</v>
      </c>
      <c r="N79" s="69">
        <f>SUM(N69:N78)</f>
        <v>0</v>
      </c>
      <c r="O79" s="69">
        <f>SUM(O69:O78)</f>
        <v>0</v>
      </c>
      <c r="P79" s="73"/>
      <c r="Q79" s="81"/>
      <c r="R79" s="69">
        <f t="shared" ref="R79:AH79" si="47">SUM(R69:R78)</f>
        <v>0</v>
      </c>
      <c r="S79" s="69">
        <f t="shared" si="47"/>
        <v>0</v>
      </c>
      <c r="T79" s="69">
        <f t="shared" si="47"/>
        <v>0</v>
      </c>
      <c r="U79" s="69">
        <f t="shared" si="47"/>
        <v>0</v>
      </c>
      <c r="V79" s="69">
        <f t="shared" si="47"/>
        <v>0</v>
      </c>
      <c r="W79" s="69">
        <f t="shared" si="47"/>
        <v>0</v>
      </c>
      <c r="X79" s="69">
        <f t="shared" si="47"/>
        <v>0</v>
      </c>
      <c r="Y79" s="69">
        <f t="shared" si="47"/>
        <v>0</v>
      </c>
      <c r="Z79" s="69">
        <f t="shared" si="47"/>
        <v>0</v>
      </c>
      <c r="AA79" s="69">
        <f t="shared" si="47"/>
        <v>0</v>
      </c>
      <c r="AB79" s="69">
        <f t="shared" si="47"/>
        <v>0</v>
      </c>
      <c r="AC79" s="69">
        <f t="shared" si="47"/>
        <v>0</v>
      </c>
      <c r="AD79" s="69">
        <f t="shared" si="47"/>
        <v>0</v>
      </c>
      <c r="AE79" s="69">
        <f t="shared" si="47"/>
        <v>0</v>
      </c>
      <c r="AF79" s="69">
        <f t="shared" si="47"/>
        <v>0</v>
      </c>
      <c r="AG79" s="69">
        <f t="shared" si="47"/>
        <v>0</v>
      </c>
      <c r="AH79" s="69">
        <f t="shared" si="47"/>
        <v>0</v>
      </c>
      <c r="AI79" s="75">
        <f>IF(ISERROR(AH79/J79),0,AH79/J79)</f>
        <v>0</v>
      </c>
      <c r="AJ79" s="75">
        <f>IF(ISERROR(AH79/$AH$191),0,AH79/$AH$191)</f>
        <v>0</v>
      </c>
      <c r="AK79" s="12"/>
      <c r="AL79" s="12"/>
      <c r="AM79" s="12"/>
      <c r="AN79" s="12"/>
      <c r="AO79" s="12"/>
      <c r="AP79" s="12"/>
      <c r="AQ79" s="12"/>
      <c r="AR79" s="12"/>
    </row>
    <row r="80" spans="1:44" ht="12.75" hidden="1" customHeight="1">
      <c r="A80" s="94" t="s">
        <v>54</v>
      </c>
      <c r="B80" s="95"/>
      <c r="C80" s="95"/>
      <c r="D80" s="95"/>
      <c r="E80" s="96"/>
      <c r="F80" s="17"/>
      <c r="G80" s="18"/>
      <c r="H80" s="19"/>
      <c r="I80" s="19"/>
      <c r="J80" s="79"/>
      <c r="K80" s="20"/>
      <c r="L80" s="21"/>
      <c r="M80" s="22"/>
      <c r="N80" s="22"/>
      <c r="O80" s="22"/>
      <c r="P80" s="18"/>
      <c r="Q80" s="2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4"/>
      <c r="AJ80" s="24"/>
    </row>
    <row r="81" spans="1:44" ht="12.75" hidden="1" customHeight="1" outlineLevel="1">
      <c r="A81" s="25">
        <v>1</v>
      </c>
      <c r="B81" s="26"/>
      <c r="C81" s="27"/>
      <c r="D81" s="28"/>
      <c r="E81" s="29"/>
      <c r="F81" s="29"/>
      <c r="G81" s="29"/>
      <c r="H81" s="28"/>
      <c r="I81" s="28"/>
      <c r="J81" s="79"/>
      <c r="K81" s="30"/>
      <c r="L81" s="29"/>
      <c r="M81" s="31"/>
      <c r="N81" s="31"/>
      <c r="O81" s="31"/>
      <c r="P81" s="29"/>
      <c r="Q81" s="29"/>
      <c r="R81" s="31"/>
      <c r="S81" s="31"/>
      <c r="T81" s="31"/>
      <c r="U81" s="32">
        <f>SUM(R81:T81)</f>
        <v>0</v>
      </c>
      <c r="V81" s="31"/>
      <c r="W81" s="31"/>
      <c r="X81" s="31"/>
      <c r="Y81" s="32">
        <f>SUM(V81:X81)</f>
        <v>0</v>
      </c>
      <c r="Z81" s="31"/>
      <c r="AA81" s="31"/>
      <c r="AB81" s="31"/>
      <c r="AC81" s="32">
        <f>SUM(Z81:AB81)</f>
        <v>0</v>
      </c>
      <c r="AD81" s="31"/>
      <c r="AE81" s="31"/>
      <c r="AF81" s="31"/>
      <c r="AG81" s="32">
        <f>SUM(AD81:AF81)</f>
        <v>0</v>
      </c>
      <c r="AH81" s="32">
        <f t="shared" ref="AH81:AH90" si="48">SUM(U81,Y81,AC81,AG81)</f>
        <v>0</v>
      </c>
      <c r="AI81" s="33">
        <f>IF(ISERROR(AH81/J81),0,AH81/J81)</f>
        <v>0</v>
      </c>
      <c r="AJ81" s="34" t="str">
        <f t="shared" ref="AJ81:AJ90" si="49">IF(ISERROR(AH81/$AH$191),"-",AH81/$AH$191)</f>
        <v>-</v>
      </c>
      <c r="AK81" s="12"/>
      <c r="AL81" s="12"/>
      <c r="AM81" s="12"/>
      <c r="AN81" s="12"/>
      <c r="AO81" s="12"/>
      <c r="AP81" s="12"/>
      <c r="AQ81" s="12"/>
      <c r="AR81" s="12"/>
    </row>
    <row r="82" spans="1:44" ht="12.75" hidden="1" customHeight="1" outlineLevel="1">
      <c r="A82" s="25">
        <v>2</v>
      </c>
      <c r="B82" s="26"/>
      <c r="C82" s="35"/>
      <c r="D82" s="36"/>
      <c r="E82" s="37"/>
      <c r="F82" s="37"/>
      <c r="G82" s="37"/>
      <c r="H82" s="36"/>
      <c r="I82" s="36"/>
      <c r="J82" s="79"/>
      <c r="K82" s="38"/>
      <c r="L82" s="37"/>
      <c r="M82" s="31"/>
      <c r="N82" s="31"/>
      <c r="O82" s="31"/>
      <c r="P82" s="37"/>
      <c r="Q82" s="37"/>
      <c r="R82" s="31"/>
      <c r="S82" s="31"/>
      <c r="T82" s="31"/>
      <c r="U82" s="32">
        <f t="shared" ref="U82:U90" si="50">SUM(R82:T82)</f>
        <v>0</v>
      </c>
      <c r="V82" s="31"/>
      <c r="W82" s="31"/>
      <c r="X82" s="31"/>
      <c r="Y82" s="32">
        <f t="shared" ref="Y82:Y90" si="51">SUM(V82:X82)</f>
        <v>0</v>
      </c>
      <c r="Z82" s="31"/>
      <c r="AA82" s="31"/>
      <c r="AB82" s="31"/>
      <c r="AC82" s="32">
        <f t="shared" ref="AC82:AC90" si="52">SUM(Z82:AB82)</f>
        <v>0</v>
      </c>
      <c r="AD82" s="31"/>
      <c r="AE82" s="31"/>
      <c r="AF82" s="31"/>
      <c r="AG82" s="32">
        <f t="shared" ref="AG82:AG90" si="53">SUM(AD82:AF82)</f>
        <v>0</v>
      </c>
      <c r="AH82" s="32">
        <f t="shared" si="48"/>
        <v>0</v>
      </c>
      <c r="AI82" s="33">
        <f t="shared" ref="AI82:AI90" si="54">IF(ISERROR(AH82/J82),0,AH82/J82)</f>
        <v>0</v>
      </c>
      <c r="AJ82" s="34" t="str">
        <f t="shared" si="49"/>
        <v>-</v>
      </c>
      <c r="AK82" s="12"/>
      <c r="AL82" s="12"/>
      <c r="AM82" s="12"/>
      <c r="AN82" s="12"/>
      <c r="AO82" s="12"/>
      <c r="AP82" s="12"/>
      <c r="AQ82" s="12"/>
      <c r="AR82" s="12"/>
    </row>
    <row r="83" spans="1:44" ht="12.75" hidden="1" customHeight="1" outlineLevel="1">
      <c r="A83" s="25">
        <v>3</v>
      </c>
      <c r="B83" s="26"/>
      <c r="C83" s="35"/>
      <c r="D83" s="36"/>
      <c r="E83" s="37"/>
      <c r="F83" s="37"/>
      <c r="G83" s="37"/>
      <c r="H83" s="36"/>
      <c r="I83" s="36"/>
      <c r="J83" s="79"/>
      <c r="K83" s="38"/>
      <c r="L83" s="37"/>
      <c r="M83" s="31"/>
      <c r="N83" s="31"/>
      <c r="O83" s="31"/>
      <c r="P83" s="37"/>
      <c r="Q83" s="37"/>
      <c r="R83" s="31"/>
      <c r="S83" s="31"/>
      <c r="T83" s="31"/>
      <c r="U83" s="32">
        <f t="shared" si="50"/>
        <v>0</v>
      </c>
      <c r="V83" s="31"/>
      <c r="W83" s="31"/>
      <c r="X83" s="31"/>
      <c r="Y83" s="32">
        <f t="shared" si="51"/>
        <v>0</v>
      </c>
      <c r="Z83" s="31"/>
      <c r="AA83" s="31"/>
      <c r="AB83" s="31"/>
      <c r="AC83" s="32">
        <f t="shared" si="52"/>
        <v>0</v>
      </c>
      <c r="AD83" s="31"/>
      <c r="AE83" s="31"/>
      <c r="AF83" s="31"/>
      <c r="AG83" s="32">
        <f t="shared" si="53"/>
        <v>0</v>
      </c>
      <c r="AH83" s="32">
        <f t="shared" si="48"/>
        <v>0</v>
      </c>
      <c r="AI83" s="33">
        <f t="shared" si="54"/>
        <v>0</v>
      </c>
      <c r="AJ83" s="34" t="str">
        <f t="shared" si="49"/>
        <v>-</v>
      </c>
    </row>
    <row r="84" spans="1:44" ht="12.75" hidden="1" customHeight="1" outlineLevel="1">
      <c r="A84" s="25">
        <v>4</v>
      </c>
      <c r="B84" s="26"/>
      <c r="C84" s="35"/>
      <c r="D84" s="36"/>
      <c r="E84" s="37"/>
      <c r="F84" s="37"/>
      <c r="G84" s="37"/>
      <c r="H84" s="36"/>
      <c r="I84" s="36"/>
      <c r="J84" s="79"/>
      <c r="K84" s="38"/>
      <c r="L84" s="37"/>
      <c r="M84" s="31"/>
      <c r="N84" s="31"/>
      <c r="O84" s="31"/>
      <c r="P84" s="37"/>
      <c r="Q84" s="37"/>
      <c r="R84" s="31"/>
      <c r="S84" s="31"/>
      <c r="T84" s="31"/>
      <c r="U84" s="32">
        <f t="shared" si="50"/>
        <v>0</v>
      </c>
      <c r="V84" s="31"/>
      <c r="W84" s="31"/>
      <c r="X84" s="31"/>
      <c r="Y84" s="32">
        <f t="shared" si="51"/>
        <v>0</v>
      </c>
      <c r="Z84" s="31"/>
      <c r="AA84" s="31"/>
      <c r="AB84" s="31"/>
      <c r="AC84" s="32">
        <f t="shared" si="52"/>
        <v>0</v>
      </c>
      <c r="AD84" s="31"/>
      <c r="AE84" s="31"/>
      <c r="AF84" s="31"/>
      <c r="AG84" s="32">
        <f t="shared" si="53"/>
        <v>0</v>
      </c>
      <c r="AH84" s="32">
        <f t="shared" si="48"/>
        <v>0</v>
      </c>
      <c r="AI84" s="33">
        <f t="shared" si="54"/>
        <v>0</v>
      </c>
      <c r="AJ84" s="34" t="str">
        <f t="shared" si="49"/>
        <v>-</v>
      </c>
      <c r="AK84" s="12"/>
      <c r="AL84" s="12"/>
      <c r="AM84" s="12"/>
      <c r="AN84" s="12"/>
      <c r="AO84" s="12"/>
      <c r="AP84" s="12"/>
      <c r="AQ84" s="12"/>
      <c r="AR84" s="12"/>
    </row>
    <row r="85" spans="1:44" ht="12.75" hidden="1" customHeight="1" outlineLevel="1">
      <c r="A85" s="25">
        <v>5</v>
      </c>
      <c r="B85" s="26"/>
      <c r="C85" s="35"/>
      <c r="D85" s="36"/>
      <c r="E85" s="37"/>
      <c r="F85" s="37"/>
      <c r="G85" s="37"/>
      <c r="H85" s="36"/>
      <c r="I85" s="36"/>
      <c r="J85" s="79"/>
      <c r="K85" s="38"/>
      <c r="L85" s="37"/>
      <c r="M85" s="31"/>
      <c r="N85" s="31"/>
      <c r="O85" s="31"/>
      <c r="P85" s="37"/>
      <c r="Q85" s="37"/>
      <c r="R85" s="31"/>
      <c r="S85" s="31"/>
      <c r="T85" s="31"/>
      <c r="U85" s="32">
        <f t="shared" si="50"/>
        <v>0</v>
      </c>
      <c r="V85" s="31"/>
      <c r="W85" s="31"/>
      <c r="X85" s="31"/>
      <c r="Y85" s="32">
        <f t="shared" si="51"/>
        <v>0</v>
      </c>
      <c r="Z85" s="31"/>
      <c r="AA85" s="31"/>
      <c r="AB85" s="31"/>
      <c r="AC85" s="32">
        <f t="shared" si="52"/>
        <v>0</v>
      </c>
      <c r="AD85" s="31"/>
      <c r="AE85" s="31"/>
      <c r="AF85" s="31"/>
      <c r="AG85" s="32">
        <f t="shared" si="53"/>
        <v>0</v>
      </c>
      <c r="AH85" s="32">
        <f t="shared" si="48"/>
        <v>0</v>
      </c>
      <c r="AI85" s="33">
        <f t="shared" si="54"/>
        <v>0</v>
      </c>
      <c r="AJ85" s="34" t="str">
        <f t="shared" si="49"/>
        <v>-</v>
      </c>
      <c r="AK85" s="12"/>
      <c r="AL85" s="12"/>
      <c r="AM85" s="12"/>
      <c r="AN85" s="12"/>
      <c r="AO85" s="12"/>
      <c r="AP85" s="12"/>
      <c r="AQ85" s="12"/>
      <c r="AR85" s="12"/>
    </row>
    <row r="86" spans="1:44" ht="12.75" hidden="1" customHeight="1" outlineLevel="1">
      <c r="A86" s="25">
        <v>6</v>
      </c>
      <c r="B86" s="26"/>
      <c r="C86" s="35"/>
      <c r="D86" s="36"/>
      <c r="E86" s="37"/>
      <c r="F86" s="37"/>
      <c r="G86" s="37"/>
      <c r="H86" s="36"/>
      <c r="I86" s="36"/>
      <c r="J86" s="79"/>
      <c r="K86" s="38"/>
      <c r="L86" s="37"/>
      <c r="M86" s="31"/>
      <c r="N86" s="31"/>
      <c r="O86" s="31"/>
      <c r="P86" s="37"/>
      <c r="Q86" s="37"/>
      <c r="R86" s="31"/>
      <c r="S86" s="31"/>
      <c r="T86" s="31"/>
      <c r="U86" s="32">
        <f t="shared" si="50"/>
        <v>0</v>
      </c>
      <c r="V86" s="31"/>
      <c r="W86" s="31"/>
      <c r="X86" s="31"/>
      <c r="Y86" s="32">
        <f t="shared" si="51"/>
        <v>0</v>
      </c>
      <c r="Z86" s="31"/>
      <c r="AA86" s="31"/>
      <c r="AB86" s="31"/>
      <c r="AC86" s="32">
        <f t="shared" si="52"/>
        <v>0</v>
      </c>
      <c r="AD86" s="31"/>
      <c r="AE86" s="31"/>
      <c r="AF86" s="31"/>
      <c r="AG86" s="32">
        <f t="shared" si="53"/>
        <v>0</v>
      </c>
      <c r="AH86" s="32">
        <f t="shared" si="48"/>
        <v>0</v>
      </c>
      <c r="AI86" s="33">
        <f t="shared" si="54"/>
        <v>0</v>
      </c>
      <c r="AJ86" s="34" t="str">
        <f t="shared" si="49"/>
        <v>-</v>
      </c>
    </row>
    <row r="87" spans="1:44" ht="12.75" hidden="1" customHeight="1" outlineLevel="1">
      <c r="A87" s="25">
        <v>7</v>
      </c>
      <c r="B87" s="26"/>
      <c r="C87" s="35"/>
      <c r="D87" s="36"/>
      <c r="E87" s="37"/>
      <c r="F87" s="37"/>
      <c r="G87" s="37"/>
      <c r="H87" s="36"/>
      <c r="I87" s="36"/>
      <c r="J87" s="79"/>
      <c r="K87" s="38"/>
      <c r="L87" s="37"/>
      <c r="M87" s="31"/>
      <c r="N87" s="31"/>
      <c r="O87" s="31"/>
      <c r="P87" s="37"/>
      <c r="Q87" s="37"/>
      <c r="R87" s="31"/>
      <c r="S87" s="31"/>
      <c r="T87" s="31"/>
      <c r="U87" s="32">
        <f t="shared" si="50"/>
        <v>0</v>
      </c>
      <c r="V87" s="31"/>
      <c r="W87" s="31"/>
      <c r="X87" s="31"/>
      <c r="Y87" s="32">
        <f t="shared" si="51"/>
        <v>0</v>
      </c>
      <c r="Z87" s="31"/>
      <c r="AA87" s="31"/>
      <c r="AB87" s="31"/>
      <c r="AC87" s="32">
        <f t="shared" si="52"/>
        <v>0</v>
      </c>
      <c r="AD87" s="31"/>
      <c r="AE87" s="31"/>
      <c r="AF87" s="31"/>
      <c r="AG87" s="32">
        <f t="shared" si="53"/>
        <v>0</v>
      </c>
      <c r="AH87" s="32">
        <f t="shared" si="48"/>
        <v>0</v>
      </c>
      <c r="AI87" s="33">
        <f t="shared" si="54"/>
        <v>0</v>
      </c>
      <c r="AJ87" s="34" t="str">
        <f t="shared" si="49"/>
        <v>-</v>
      </c>
      <c r="AK87" s="12"/>
      <c r="AL87" s="12"/>
      <c r="AM87" s="12"/>
      <c r="AN87" s="12"/>
      <c r="AO87" s="12"/>
      <c r="AP87" s="12"/>
      <c r="AQ87" s="12"/>
      <c r="AR87" s="12"/>
    </row>
    <row r="88" spans="1:44" ht="12.75" hidden="1" customHeight="1" outlineLevel="1">
      <c r="A88" s="25">
        <v>8</v>
      </c>
      <c r="B88" s="26"/>
      <c r="C88" s="35"/>
      <c r="D88" s="36"/>
      <c r="E88" s="37"/>
      <c r="F88" s="37"/>
      <c r="G88" s="37"/>
      <c r="H88" s="36"/>
      <c r="I88" s="36"/>
      <c r="J88" s="79"/>
      <c r="K88" s="38"/>
      <c r="L88" s="37"/>
      <c r="M88" s="31"/>
      <c r="N88" s="31"/>
      <c r="O88" s="31"/>
      <c r="P88" s="37"/>
      <c r="Q88" s="37"/>
      <c r="R88" s="31"/>
      <c r="S88" s="31"/>
      <c r="T88" s="31"/>
      <c r="U88" s="32">
        <f t="shared" si="50"/>
        <v>0</v>
      </c>
      <c r="V88" s="31"/>
      <c r="W88" s="31"/>
      <c r="X88" s="31"/>
      <c r="Y88" s="32">
        <f t="shared" si="51"/>
        <v>0</v>
      </c>
      <c r="Z88" s="31"/>
      <c r="AA88" s="31"/>
      <c r="AB88" s="31"/>
      <c r="AC88" s="32">
        <f t="shared" si="52"/>
        <v>0</v>
      </c>
      <c r="AD88" s="31"/>
      <c r="AE88" s="31"/>
      <c r="AF88" s="31"/>
      <c r="AG88" s="32">
        <f t="shared" si="53"/>
        <v>0</v>
      </c>
      <c r="AH88" s="32">
        <f t="shared" si="48"/>
        <v>0</v>
      </c>
      <c r="AI88" s="33">
        <f t="shared" si="54"/>
        <v>0</v>
      </c>
      <c r="AJ88" s="34" t="str">
        <f t="shared" si="49"/>
        <v>-</v>
      </c>
      <c r="AK88" s="12"/>
      <c r="AL88" s="12"/>
      <c r="AM88" s="12"/>
      <c r="AN88" s="12"/>
      <c r="AO88" s="12"/>
      <c r="AP88" s="12"/>
      <c r="AQ88" s="12"/>
      <c r="AR88" s="12"/>
    </row>
    <row r="89" spans="1:44" ht="12.75" hidden="1" customHeight="1" outlineLevel="1">
      <c r="A89" s="25">
        <v>9</v>
      </c>
      <c r="B89" s="26"/>
      <c r="C89" s="35"/>
      <c r="D89" s="36"/>
      <c r="E89" s="37"/>
      <c r="F89" s="37"/>
      <c r="G89" s="37"/>
      <c r="H89" s="36"/>
      <c r="I89" s="36"/>
      <c r="J89" s="79"/>
      <c r="K89" s="38"/>
      <c r="L89" s="37"/>
      <c r="M89" s="31"/>
      <c r="N89" s="31"/>
      <c r="O89" s="31"/>
      <c r="P89" s="37"/>
      <c r="Q89" s="37"/>
      <c r="R89" s="31"/>
      <c r="S89" s="31"/>
      <c r="T89" s="31"/>
      <c r="U89" s="32">
        <f t="shared" si="50"/>
        <v>0</v>
      </c>
      <c r="V89" s="31"/>
      <c r="W89" s="31"/>
      <c r="X89" s="31"/>
      <c r="Y89" s="32">
        <f t="shared" si="51"/>
        <v>0</v>
      </c>
      <c r="Z89" s="31"/>
      <c r="AA89" s="31"/>
      <c r="AB89" s="31"/>
      <c r="AC89" s="32">
        <f t="shared" si="52"/>
        <v>0</v>
      </c>
      <c r="AD89" s="31"/>
      <c r="AE89" s="31"/>
      <c r="AF89" s="31"/>
      <c r="AG89" s="32">
        <f t="shared" si="53"/>
        <v>0</v>
      </c>
      <c r="AH89" s="32">
        <f t="shared" si="48"/>
        <v>0</v>
      </c>
      <c r="AI89" s="33">
        <f t="shared" si="54"/>
        <v>0</v>
      </c>
      <c r="AJ89" s="34" t="str">
        <f t="shared" si="49"/>
        <v>-</v>
      </c>
    </row>
    <row r="90" spans="1:44" ht="12.75" hidden="1" customHeight="1" outlineLevel="1">
      <c r="A90" s="25">
        <v>10</v>
      </c>
      <c r="B90" s="26"/>
      <c r="C90" s="35"/>
      <c r="D90" s="36"/>
      <c r="E90" s="37"/>
      <c r="F90" s="37"/>
      <c r="G90" s="37"/>
      <c r="H90" s="36"/>
      <c r="I90" s="36"/>
      <c r="J90" s="79"/>
      <c r="K90" s="39"/>
      <c r="L90" s="37"/>
      <c r="M90" s="31"/>
      <c r="N90" s="31"/>
      <c r="O90" s="31"/>
      <c r="P90" s="37"/>
      <c r="Q90" s="37"/>
      <c r="R90" s="31"/>
      <c r="S90" s="31"/>
      <c r="T90" s="31"/>
      <c r="U90" s="32">
        <f t="shared" si="50"/>
        <v>0</v>
      </c>
      <c r="V90" s="31"/>
      <c r="W90" s="31"/>
      <c r="X90" s="31"/>
      <c r="Y90" s="32">
        <f t="shared" si="51"/>
        <v>0</v>
      </c>
      <c r="Z90" s="31"/>
      <c r="AA90" s="31"/>
      <c r="AB90" s="31"/>
      <c r="AC90" s="32">
        <f t="shared" si="52"/>
        <v>0</v>
      </c>
      <c r="AD90" s="31"/>
      <c r="AE90" s="31"/>
      <c r="AF90" s="31"/>
      <c r="AG90" s="32">
        <f t="shared" si="53"/>
        <v>0</v>
      </c>
      <c r="AH90" s="32">
        <f t="shared" si="48"/>
        <v>0</v>
      </c>
      <c r="AI90" s="33">
        <f t="shared" si="54"/>
        <v>0</v>
      </c>
      <c r="AJ90" s="34" t="str">
        <f t="shared" si="49"/>
        <v>-</v>
      </c>
      <c r="AK90" s="12"/>
      <c r="AL90" s="12"/>
      <c r="AM90" s="12"/>
      <c r="AN90" s="12"/>
      <c r="AO90" s="12"/>
      <c r="AP90" s="12"/>
      <c r="AQ90" s="12"/>
      <c r="AR90" s="12"/>
    </row>
    <row r="91" spans="1:44" s="76" customFormat="1" ht="12.75" hidden="1" customHeight="1" collapsed="1">
      <c r="A91" s="97" t="s">
        <v>55</v>
      </c>
      <c r="B91" s="98"/>
      <c r="C91" s="99"/>
      <c r="D91" s="99"/>
      <c r="E91" s="99"/>
      <c r="F91" s="99"/>
      <c r="G91" s="99"/>
      <c r="H91" s="99"/>
      <c r="I91" s="100"/>
      <c r="J91" s="69">
        <f>SUM(J81:J90)</f>
        <v>0</v>
      </c>
      <c r="K91" s="69">
        <f>SUM(K81:K90)</f>
        <v>0</v>
      </c>
      <c r="L91" s="82"/>
      <c r="M91" s="69">
        <f>SUM(M81:M90)</f>
        <v>0</v>
      </c>
      <c r="N91" s="69">
        <f>SUM(N81:N90)</f>
        <v>0</v>
      </c>
      <c r="O91" s="69">
        <f>SUM(O81:O90)</f>
        <v>0</v>
      </c>
      <c r="P91" s="73"/>
      <c r="Q91" s="81"/>
      <c r="R91" s="69">
        <f t="shared" ref="R91:AH91" si="55">SUM(R81:R90)</f>
        <v>0</v>
      </c>
      <c r="S91" s="69">
        <f t="shared" si="55"/>
        <v>0</v>
      </c>
      <c r="T91" s="69">
        <f t="shared" si="55"/>
        <v>0</v>
      </c>
      <c r="U91" s="69">
        <f t="shared" si="55"/>
        <v>0</v>
      </c>
      <c r="V91" s="69">
        <f t="shared" si="55"/>
        <v>0</v>
      </c>
      <c r="W91" s="69">
        <f t="shared" si="55"/>
        <v>0</v>
      </c>
      <c r="X91" s="69">
        <f t="shared" si="55"/>
        <v>0</v>
      </c>
      <c r="Y91" s="69">
        <f t="shared" si="55"/>
        <v>0</v>
      </c>
      <c r="Z91" s="69">
        <f t="shared" si="55"/>
        <v>0</v>
      </c>
      <c r="AA91" s="69">
        <f t="shared" si="55"/>
        <v>0</v>
      </c>
      <c r="AB91" s="69">
        <f t="shared" si="55"/>
        <v>0</v>
      </c>
      <c r="AC91" s="69">
        <f t="shared" si="55"/>
        <v>0</v>
      </c>
      <c r="AD91" s="69">
        <f t="shared" si="55"/>
        <v>0</v>
      </c>
      <c r="AE91" s="69">
        <f t="shared" si="55"/>
        <v>0</v>
      </c>
      <c r="AF91" s="69">
        <f t="shared" si="55"/>
        <v>0</v>
      </c>
      <c r="AG91" s="69">
        <f t="shared" si="55"/>
        <v>0</v>
      </c>
      <c r="AH91" s="69">
        <f t="shared" si="55"/>
        <v>0</v>
      </c>
      <c r="AI91" s="75">
        <f>IF(ISERROR(AH91/J91),0,AH91/J91)</f>
        <v>0</v>
      </c>
      <c r="AJ91" s="75">
        <f>IF(ISERROR(AH91/$AH$191),0,AH91/$AH$191)</f>
        <v>0</v>
      </c>
      <c r="AK91" s="12"/>
      <c r="AL91" s="12"/>
      <c r="AM91" s="12"/>
      <c r="AN91" s="12"/>
      <c r="AO91" s="12"/>
      <c r="AP91" s="12"/>
      <c r="AQ91" s="12"/>
      <c r="AR91" s="12"/>
    </row>
    <row r="92" spans="1:44" ht="12.75" hidden="1" customHeight="1">
      <c r="A92" s="94" t="s">
        <v>56</v>
      </c>
      <c r="B92" s="95"/>
      <c r="C92" s="95"/>
      <c r="D92" s="95"/>
      <c r="E92" s="96"/>
      <c r="F92" s="17"/>
      <c r="G92" s="18"/>
      <c r="H92" s="19"/>
      <c r="I92" s="19"/>
      <c r="J92" s="79"/>
      <c r="K92" s="20"/>
      <c r="L92" s="21"/>
      <c r="M92" s="22"/>
      <c r="N92" s="22"/>
      <c r="O92" s="22"/>
      <c r="P92" s="18"/>
      <c r="Q92" s="23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4"/>
      <c r="AJ92" s="24"/>
    </row>
    <row r="93" spans="1:44" ht="12.75" hidden="1" customHeight="1" outlineLevel="1">
      <c r="A93" s="25">
        <v>1</v>
      </c>
      <c r="B93" s="26"/>
      <c r="C93" s="27"/>
      <c r="D93" s="28"/>
      <c r="E93" s="29"/>
      <c r="F93" s="29"/>
      <c r="G93" s="29"/>
      <c r="H93" s="28"/>
      <c r="I93" s="28"/>
      <c r="J93" s="79"/>
      <c r="K93" s="30"/>
      <c r="L93" s="29"/>
      <c r="M93" s="31"/>
      <c r="N93" s="31"/>
      <c r="O93" s="31"/>
      <c r="P93" s="29"/>
      <c r="Q93" s="29"/>
      <c r="R93" s="31"/>
      <c r="S93" s="31"/>
      <c r="T93" s="31"/>
      <c r="U93" s="32">
        <f>SUM(R93:T93)</f>
        <v>0</v>
      </c>
      <c r="V93" s="31"/>
      <c r="W93" s="31"/>
      <c r="X93" s="31"/>
      <c r="Y93" s="32">
        <f>SUM(V93:X93)</f>
        <v>0</v>
      </c>
      <c r="Z93" s="31"/>
      <c r="AA93" s="31"/>
      <c r="AB93" s="31"/>
      <c r="AC93" s="32">
        <f>SUM(Z93:AB93)</f>
        <v>0</v>
      </c>
      <c r="AD93" s="31"/>
      <c r="AE93" s="31"/>
      <c r="AF93" s="31"/>
      <c r="AG93" s="32">
        <f>SUM(AD93:AF93)</f>
        <v>0</v>
      </c>
      <c r="AH93" s="32">
        <f t="shared" ref="AH93:AH102" si="56">SUM(U93,Y93,AC93,AG93)</f>
        <v>0</v>
      </c>
      <c r="AI93" s="33">
        <f>IF(ISERROR(AH93/J93),0,AH93/J93)</f>
        <v>0</v>
      </c>
      <c r="AJ93" s="34" t="str">
        <f t="shared" ref="AJ93:AJ102" si="57">IF(ISERROR(AH93/$AH$191),"-",AH93/$AH$191)</f>
        <v>-</v>
      </c>
      <c r="AK93" s="12"/>
      <c r="AL93" s="12"/>
      <c r="AM93" s="12"/>
      <c r="AN93" s="12"/>
      <c r="AO93" s="12"/>
      <c r="AP93" s="12"/>
      <c r="AQ93" s="12"/>
      <c r="AR93" s="12"/>
    </row>
    <row r="94" spans="1:44" ht="12.75" hidden="1" customHeight="1" outlineLevel="1">
      <c r="A94" s="25">
        <v>2</v>
      </c>
      <c r="B94" s="26"/>
      <c r="C94" s="35"/>
      <c r="D94" s="36"/>
      <c r="E94" s="37"/>
      <c r="F94" s="37"/>
      <c r="G94" s="37"/>
      <c r="H94" s="36"/>
      <c r="I94" s="36"/>
      <c r="J94" s="79"/>
      <c r="K94" s="38"/>
      <c r="L94" s="37"/>
      <c r="M94" s="31"/>
      <c r="N94" s="31"/>
      <c r="O94" s="31"/>
      <c r="P94" s="37"/>
      <c r="Q94" s="37"/>
      <c r="R94" s="31"/>
      <c r="S94" s="31"/>
      <c r="T94" s="31"/>
      <c r="U94" s="32">
        <f t="shared" ref="U94:U102" si="58">SUM(R94:T94)</f>
        <v>0</v>
      </c>
      <c r="V94" s="31"/>
      <c r="W94" s="31"/>
      <c r="X94" s="31"/>
      <c r="Y94" s="32">
        <f t="shared" ref="Y94:Y102" si="59">SUM(V94:X94)</f>
        <v>0</v>
      </c>
      <c r="Z94" s="31"/>
      <c r="AA94" s="31"/>
      <c r="AB94" s="31"/>
      <c r="AC94" s="32">
        <f t="shared" ref="AC94:AC102" si="60">SUM(Z94:AB94)</f>
        <v>0</v>
      </c>
      <c r="AD94" s="31"/>
      <c r="AE94" s="31"/>
      <c r="AF94" s="31"/>
      <c r="AG94" s="32">
        <f t="shared" ref="AG94:AG102" si="61">SUM(AD94:AF94)</f>
        <v>0</v>
      </c>
      <c r="AH94" s="32">
        <f t="shared" si="56"/>
        <v>0</v>
      </c>
      <c r="AI94" s="33">
        <f t="shared" ref="AI94:AI102" si="62">IF(ISERROR(AH94/J94),0,AH94/J94)</f>
        <v>0</v>
      </c>
      <c r="AJ94" s="34" t="str">
        <f t="shared" si="57"/>
        <v>-</v>
      </c>
      <c r="AK94" s="12"/>
      <c r="AL94" s="12"/>
      <c r="AM94" s="12"/>
      <c r="AN94" s="12"/>
      <c r="AO94" s="12"/>
      <c r="AP94" s="12"/>
      <c r="AQ94" s="12"/>
      <c r="AR94" s="12"/>
    </row>
    <row r="95" spans="1:44" ht="12.75" hidden="1" customHeight="1" outlineLevel="1">
      <c r="A95" s="25">
        <v>3</v>
      </c>
      <c r="B95" s="26"/>
      <c r="C95" s="35"/>
      <c r="D95" s="36"/>
      <c r="E95" s="37"/>
      <c r="F95" s="37"/>
      <c r="G95" s="37"/>
      <c r="H95" s="36"/>
      <c r="I95" s="36"/>
      <c r="J95" s="79"/>
      <c r="K95" s="38"/>
      <c r="L95" s="37"/>
      <c r="M95" s="31"/>
      <c r="N95" s="31"/>
      <c r="O95" s="31"/>
      <c r="P95" s="37"/>
      <c r="Q95" s="37"/>
      <c r="R95" s="31"/>
      <c r="S95" s="31"/>
      <c r="T95" s="31"/>
      <c r="U95" s="32">
        <f t="shared" si="58"/>
        <v>0</v>
      </c>
      <c r="V95" s="31"/>
      <c r="W95" s="31"/>
      <c r="X95" s="31"/>
      <c r="Y95" s="32">
        <f t="shared" si="59"/>
        <v>0</v>
      </c>
      <c r="Z95" s="31"/>
      <c r="AA95" s="31"/>
      <c r="AB95" s="31"/>
      <c r="AC95" s="32">
        <f t="shared" si="60"/>
        <v>0</v>
      </c>
      <c r="AD95" s="31"/>
      <c r="AE95" s="31"/>
      <c r="AF95" s="31"/>
      <c r="AG95" s="32">
        <f t="shared" si="61"/>
        <v>0</v>
      </c>
      <c r="AH95" s="32">
        <f t="shared" si="56"/>
        <v>0</v>
      </c>
      <c r="AI95" s="33">
        <f t="shared" si="62"/>
        <v>0</v>
      </c>
      <c r="AJ95" s="34" t="str">
        <f t="shared" si="57"/>
        <v>-</v>
      </c>
    </row>
    <row r="96" spans="1:44" ht="12.75" hidden="1" customHeight="1" outlineLevel="1">
      <c r="A96" s="25">
        <v>4</v>
      </c>
      <c r="B96" s="26"/>
      <c r="C96" s="35"/>
      <c r="D96" s="36"/>
      <c r="E96" s="37"/>
      <c r="F96" s="37"/>
      <c r="G96" s="37"/>
      <c r="H96" s="36"/>
      <c r="I96" s="36"/>
      <c r="J96" s="79"/>
      <c r="K96" s="38"/>
      <c r="L96" s="37"/>
      <c r="M96" s="31"/>
      <c r="N96" s="31"/>
      <c r="O96" s="31"/>
      <c r="P96" s="37"/>
      <c r="Q96" s="37"/>
      <c r="R96" s="31"/>
      <c r="S96" s="31"/>
      <c r="T96" s="31"/>
      <c r="U96" s="32">
        <f t="shared" si="58"/>
        <v>0</v>
      </c>
      <c r="V96" s="31"/>
      <c r="W96" s="31"/>
      <c r="X96" s="31"/>
      <c r="Y96" s="32">
        <f t="shared" si="59"/>
        <v>0</v>
      </c>
      <c r="Z96" s="31"/>
      <c r="AA96" s="31"/>
      <c r="AB96" s="31"/>
      <c r="AC96" s="32">
        <f t="shared" si="60"/>
        <v>0</v>
      </c>
      <c r="AD96" s="31"/>
      <c r="AE96" s="31"/>
      <c r="AF96" s="31"/>
      <c r="AG96" s="32">
        <f t="shared" si="61"/>
        <v>0</v>
      </c>
      <c r="AH96" s="32">
        <f t="shared" si="56"/>
        <v>0</v>
      </c>
      <c r="AI96" s="33">
        <f t="shared" si="62"/>
        <v>0</v>
      </c>
      <c r="AJ96" s="34" t="str">
        <f t="shared" si="57"/>
        <v>-</v>
      </c>
      <c r="AK96" s="12"/>
      <c r="AL96" s="12"/>
      <c r="AM96" s="12"/>
      <c r="AN96" s="12"/>
      <c r="AO96" s="12"/>
      <c r="AP96" s="12"/>
      <c r="AQ96" s="12"/>
      <c r="AR96" s="12"/>
    </row>
    <row r="97" spans="1:44" ht="12.75" hidden="1" customHeight="1" outlineLevel="1">
      <c r="A97" s="25">
        <v>5</v>
      </c>
      <c r="B97" s="26"/>
      <c r="C97" s="35"/>
      <c r="D97" s="36"/>
      <c r="E97" s="37"/>
      <c r="F97" s="37"/>
      <c r="G97" s="37"/>
      <c r="H97" s="36"/>
      <c r="I97" s="36"/>
      <c r="J97" s="79"/>
      <c r="K97" s="38"/>
      <c r="L97" s="37"/>
      <c r="M97" s="31"/>
      <c r="N97" s="31"/>
      <c r="O97" s="31"/>
      <c r="P97" s="37"/>
      <c r="Q97" s="37"/>
      <c r="R97" s="31"/>
      <c r="S97" s="31"/>
      <c r="T97" s="31"/>
      <c r="U97" s="32">
        <f t="shared" si="58"/>
        <v>0</v>
      </c>
      <c r="V97" s="31"/>
      <c r="W97" s="31"/>
      <c r="X97" s="31"/>
      <c r="Y97" s="32">
        <f t="shared" si="59"/>
        <v>0</v>
      </c>
      <c r="Z97" s="31"/>
      <c r="AA97" s="31"/>
      <c r="AB97" s="31"/>
      <c r="AC97" s="32">
        <f t="shared" si="60"/>
        <v>0</v>
      </c>
      <c r="AD97" s="31"/>
      <c r="AE97" s="31"/>
      <c r="AF97" s="31"/>
      <c r="AG97" s="32">
        <f t="shared" si="61"/>
        <v>0</v>
      </c>
      <c r="AH97" s="32">
        <f t="shared" si="56"/>
        <v>0</v>
      </c>
      <c r="AI97" s="33">
        <f t="shared" si="62"/>
        <v>0</v>
      </c>
      <c r="AJ97" s="34" t="str">
        <f t="shared" si="57"/>
        <v>-</v>
      </c>
      <c r="AK97" s="12"/>
      <c r="AL97" s="12"/>
      <c r="AM97" s="12"/>
      <c r="AN97" s="12"/>
      <c r="AO97" s="12"/>
      <c r="AP97" s="12"/>
      <c r="AQ97" s="12"/>
      <c r="AR97" s="12"/>
    </row>
    <row r="98" spans="1:44" ht="12.75" hidden="1" customHeight="1" outlineLevel="1">
      <c r="A98" s="25">
        <v>6</v>
      </c>
      <c r="B98" s="26"/>
      <c r="C98" s="35"/>
      <c r="D98" s="36"/>
      <c r="E98" s="37"/>
      <c r="F98" s="37"/>
      <c r="G98" s="37"/>
      <c r="H98" s="36"/>
      <c r="I98" s="36"/>
      <c r="J98" s="79"/>
      <c r="K98" s="38"/>
      <c r="L98" s="37"/>
      <c r="M98" s="31"/>
      <c r="N98" s="31"/>
      <c r="O98" s="31"/>
      <c r="P98" s="37"/>
      <c r="Q98" s="37"/>
      <c r="R98" s="31"/>
      <c r="S98" s="31"/>
      <c r="T98" s="31"/>
      <c r="U98" s="32">
        <f t="shared" si="58"/>
        <v>0</v>
      </c>
      <c r="V98" s="31"/>
      <c r="W98" s="31"/>
      <c r="X98" s="31"/>
      <c r="Y98" s="32">
        <f t="shared" si="59"/>
        <v>0</v>
      </c>
      <c r="Z98" s="31"/>
      <c r="AA98" s="31"/>
      <c r="AB98" s="31"/>
      <c r="AC98" s="32">
        <f t="shared" si="60"/>
        <v>0</v>
      </c>
      <c r="AD98" s="31"/>
      <c r="AE98" s="31"/>
      <c r="AF98" s="31"/>
      <c r="AG98" s="32">
        <f t="shared" si="61"/>
        <v>0</v>
      </c>
      <c r="AH98" s="32">
        <f t="shared" si="56"/>
        <v>0</v>
      </c>
      <c r="AI98" s="33">
        <f t="shared" si="62"/>
        <v>0</v>
      </c>
      <c r="AJ98" s="34" t="str">
        <f t="shared" si="57"/>
        <v>-</v>
      </c>
    </row>
    <row r="99" spans="1:44" ht="12.75" hidden="1" customHeight="1" outlineLevel="1">
      <c r="A99" s="25">
        <v>7</v>
      </c>
      <c r="B99" s="26"/>
      <c r="C99" s="35"/>
      <c r="D99" s="36"/>
      <c r="E99" s="37"/>
      <c r="F99" s="37"/>
      <c r="G99" s="37"/>
      <c r="H99" s="36"/>
      <c r="I99" s="36"/>
      <c r="J99" s="79"/>
      <c r="K99" s="38"/>
      <c r="L99" s="37"/>
      <c r="M99" s="31"/>
      <c r="N99" s="31"/>
      <c r="O99" s="31"/>
      <c r="P99" s="37"/>
      <c r="Q99" s="37"/>
      <c r="R99" s="31"/>
      <c r="S99" s="31"/>
      <c r="T99" s="31"/>
      <c r="U99" s="32">
        <f t="shared" si="58"/>
        <v>0</v>
      </c>
      <c r="V99" s="31"/>
      <c r="W99" s="31"/>
      <c r="X99" s="31"/>
      <c r="Y99" s="32">
        <f t="shared" si="59"/>
        <v>0</v>
      </c>
      <c r="Z99" s="31"/>
      <c r="AA99" s="31"/>
      <c r="AB99" s="31"/>
      <c r="AC99" s="32">
        <f t="shared" si="60"/>
        <v>0</v>
      </c>
      <c r="AD99" s="31"/>
      <c r="AE99" s="31"/>
      <c r="AF99" s="31"/>
      <c r="AG99" s="32">
        <f t="shared" si="61"/>
        <v>0</v>
      </c>
      <c r="AH99" s="32">
        <f t="shared" si="56"/>
        <v>0</v>
      </c>
      <c r="AI99" s="33">
        <f t="shared" si="62"/>
        <v>0</v>
      </c>
      <c r="AJ99" s="34" t="str">
        <f t="shared" si="57"/>
        <v>-</v>
      </c>
      <c r="AK99" s="12"/>
      <c r="AL99" s="12"/>
      <c r="AM99" s="12"/>
      <c r="AN99" s="12"/>
      <c r="AO99" s="12"/>
      <c r="AP99" s="12"/>
      <c r="AQ99" s="12"/>
      <c r="AR99" s="12"/>
    </row>
    <row r="100" spans="1:44" ht="12.75" hidden="1" customHeight="1" outlineLevel="1">
      <c r="A100" s="25">
        <v>8</v>
      </c>
      <c r="B100" s="26"/>
      <c r="C100" s="35"/>
      <c r="D100" s="36"/>
      <c r="E100" s="37"/>
      <c r="F100" s="37"/>
      <c r="G100" s="37"/>
      <c r="H100" s="36"/>
      <c r="I100" s="36"/>
      <c r="J100" s="79"/>
      <c r="K100" s="38"/>
      <c r="L100" s="37"/>
      <c r="M100" s="31"/>
      <c r="N100" s="31"/>
      <c r="O100" s="31"/>
      <c r="P100" s="37"/>
      <c r="Q100" s="37"/>
      <c r="R100" s="31"/>
      <c r="S100" s="31"/>
      <c r="T100" s="31"/>
      <c r="U100" s="32">
        <f t="shared" si="58"/>
        <v>0</v>
      </c>
      <c r="V100" s="31"/>
      <c r="W100" s="31"/>
      <c r="X100" s="31"/>
      <c r="Y100" s="32">
        <f t="shared" si="59"/>
        <v>0</v>
      </c>
      <c r="Z100" s="31"/>
      <c r="AA100" s="31"/>
      <c r="AB100" s="31"/>
      <c r="AC100" s="32">
        <f t="shared" si="60"/>
        <v>0</v>
      </c>
      <c r="AD100" s="31"/>
      <c r="AE100" s="31"/>
      <c r="AF100" s="31"/>
      <c r="AG100" s="32">
        <f t="shared" si="61"/>
        <v>0</v>
      </c>
      <c r="AH100" s="32">
        <f t="shared" si="56"/>
        <v>0</v>
      </c>
      <c r="AI100" s="33">
        <f t="shared" si="62"/>
        <v>0</v>
      </c>
      <c r="AJ100" s="34" t="str">
        <f t="shared" si="57"/>
        <v>-</v>
      </c>
      <c r="AK100" s="12"/>
      <c r="AL100" s="12"/>
      <c r="AM100" s="12"/>
      <c r="AN100" s="12"/>
      <c r="AO100" s="12"/>
      <c r="AP100" s="12"/>
      <c r="AQ100" s="12"/>
      <c r="AR100" s="12"/>
    </row>
    <row r="101" spans="1:44" ht="12.75" hidden="1" customHeight="1" outlineLevel="1">
      <c r="A101" s="25">
        <v>9</v>
      </c>
      <c r="B101" s="26"/>
      <c r="C101" s="35"/>
      <c r="D101" s="36"/>
      <c r="E101" s="37"/>
      <c r="F101" s="37"/>
      <c r="G101" s="37"/>
      <c r="H101" s="36"/>
      <c r="I101" s="36"/>
      <c r="J101" s="79"/>
      <c r="K101" s="38"/>
      <c r="L101" s="37"/>
      <c r="M101" s="31"/>
      <c r="N101" s="31"/>
      <c r="O101" s="31"/>
      <c r="P101" s="37"/>
      <c r="Q101" s="37"/>
      <c r="R101" s="31"/>
      <c r="S101" s="31"/>
      <c r="T101" s="31"/>
      <c r="U101" s="32">
        <f t="shared" si="58"/>
        <v>0</v>
      </c>
      <c r="V101" s="31"/>
      <c r="W101" s="31"/>
      <c r="X101" s="31"/>
      <c r="Y101" s="32">
        <f t="shared" si="59"/>
        <v>0</v>
      </c>
      <c r="Z101" s="31"/>
      <c r="AA101" s="31"/>
      <c r="AB101" s="31"/>
      <c r="AC101" s="32">
        <f t="shared" si="60"/>
        <v>0</v>
      </c>
      <c r="AD101" s="31"/>
      <c r="AE101" s="31"/>
      <c r="AF101" s="31"/>
      <c r="AG101" s="32">
        <f t="shared" si="61"/>
        <v>0</v>
      </c>
      <c r="AH101" s="32">
        <f t="shared" si="56"/>
        <v>0</v>
      </c>
      <c r="AI101" s="33">
        <f t="shared" si="62"/>
        <v>0</v>
      </c>
      <c r="AJ101" s="34" t="str">
        <f t="shared" si="57"/>
        <v>-</v>
      </c>
    </row>
    <row r="102" spans="1:44" ht="12.75" hidden="1" customHeight="1" outlineLevel="1">
      <c r="A102" s="25">
        <v>10</v>
      </c>
      <c r="B102" s="26"/>
      <c r="C102" s="35"/>
      <c r="D102" s="36"/>
      <c r="E102" s="37"/>
      <c r="F102" s="37"/>
      <c r="G102" s="37"/>
      <c r="H102" s="36"/>
      <c r="I102" s="36"/>
      <c r="J102" s="79"/>
      <c r="K102" s="39"/>
      <c r="L102" s="37"/>
      <c r="M102" s="31"/>
      <c r="N102" s="31"/>
      <c r="O102" s="31"/>
      <c r="P102" s="37"/>
      <c r="Q102" s="37"/>
      <c r="R102" s="31"/>
      <c r="S102" s="31"/>
      <c r="T102" s="31"/>
      <c r="U102" s="32">
        <f t="shared" si="58"/>
        <v>0</v>
      </c>
      <c r="V102" s="31"/>
      <c r="W102" s="31"/>
      <c r="X102" s="31"/>
      <c r="Y102" s="32">
        <f t="shared" si="59"/>
        <v>0</v>
      </c>
      <c r="Z102" s="31"/>
      <c r="AA102" s="31"/>
      <c r="AB102" s="31"/>
      <c r="AC102" s="32">
        <f t="shared" si="60"/>
        <v>0</v>
      </c>
      <c r="AD102" s="31"/>
      <c r="AE102" s="31"/>
      <c r="AF102" s="31"/>
      <c r="AG102" s="32">
        <f t="shared" si="61"/>
        <v>0</v>
      </c>
      <c r="AH102" s="32">
        <f t="shared" si="56"/>
        <v>0</v>
      </c>
      <c r="AI102" s="33">
        <f t="shared" si="62"/>
        <v>0</v>
      </c>
      <c r="AJ102" s="34" t="str">
        <f t="shared" si="57"/>
        <v>-</v>
      </c>
      <c r="AK102" s="12"/>
      <c r="AL102" s="12"/>
      <c r="AM102" s="12"/>
      <c r="AN102" s="12"/>
      <c r="AO102" s="12"/>
      <c r="AP102" s="12"/>
      <c r="AQ102" s="12"/>
      <c r="AR102" s="12"/>
    </row>
    <row r="103" spans="1:44" s="76" customFormat="1" ht="12.75" hidden="1" customHeight="1" collapsed="1">
      <c r="A103" s="97" t="s">
        <v>57</v>
      </c>
      <c r="B103" s="98"/>
      <c r="C103" s="99"/>
      <c r="D103" s="99"/>
      <c r="E103" s="99"/>
      <c r="F103" s="99"/>
      <c r="G103" s="99"/>
      <c r="H103" s="99"/>
      <c r="I103" s="100"/>
      <c r="J103" s="69">
        <f>SUM(J93:J102)</f>
        <v>0</v>
      </c>
      <c r="K103" s="69">
        <f>SUM(K93:K102)</f>
        <v>0</v>
      </c>
      <c r="L103" s="82"/>
      <c r="M103" s="69">
        <f>SUM(M93:M102)</f>
        <v>0</v>
      </c>
      <c r="N103" s="69">
        <f>SUM(N93:N102)</f>
        <v>0</v>
      </c>
      <c r="O103" s="69">
        <f>SUM(O93:O102)</f>
        <v>0</v>
      </c>
      <c r="P103" s="73"/>
      <c r="Q103" s="81"/>
      <c r="R103" s="69">
        <f t="shared" ref="R103:AH103" si="63">SUM(R93:R102)</f>
        <v>0</v>
      </c>
      <c r="S103" s="69">
        <f t="shared" si="63"/>
        <v>0</v>
      </c>
      <c r="T103" s="69">
        <f t="shared" si="63"/>
        <v>0</v>
      </c>
      <c r="U103" s="69">
        <f t="shared" si="63"/>
        <v>0</v>
      </c>
      <c r="V103" s="69">
        <f t="shared" si="63"/>
        <v>0</v>
      </c>
      <c r="W103" s="69">
        <f t="shared" si="63"/>
        <v>0</v>
      </c>
      <c r="X103" s="69">
        <f t="shared" si="63"/>
        <v>0</v>
      </c>
      <c r="Y103" s="69">
        <f t="shared" si="63"/>
        <v>0</v>
      </c>
      <c r="Z103" s="69">
        <f t="shared" si="63"/>
        <v>0</v>
      </c>
      <c r="AA103" s="69">
        <f t="shared" si="63"/>
        <v>0</v>
      </c>
      <c r="AB103" s="69">
        <f t="shared" si="63"/>
        <v>0</v>
      </c>
      <c r="AC103" s="69">
        <f t="shared" si="63"/>
        <v>0</v>
      </c>
      <c r="AD103" s="69">
        <f t="shared" si="63"/>
        <v>0</v>
      </c>
      <c r="AE103" s="69">
        <f t="shared" si="63"/>
        <v>0</v>
      </c>
      <c r="AF103" s="69">
        <f t="shared" si="63"/>
        <v>0</v>
      </c>
      <c r="AG103" s="69">
        <f t="shared" si="63"/>
        <v>0</v>
      </c>
      <c r="AH103" s="69">
        <f t="shared" si="63"/>
        <v>0</v>
      </c>
      <c r="AI103" s="75">
        <f>IF(ISERROR(AH103/J103),0,AH103/J103)</f>
        <v>0</v>
      </c>
      <c r="AJ103" s="75">
        <f>IF(ISERROR(AH103/$AH$191),0,AH103/$AH$191)</f>
        <v>0</v>
      </c>
      <c r="AK103" s="12"/>
      <c r="AL103" s="12"/>
      <c r="AM103" s="12"/>
      <c r="AN103" s="12"/>
      <c r="AO103" s="12"/>
      <c r="AP103" s="12"/>
      <c r="AQ103" s="12"/>
      <c r="AR103" s="12"/>
    </row>
    <row r="104" spans="1:44" ht="12.75" hidden="1" customHeight="1">
      <c r="A104" s="94" t="s">
        <v>58</v>
      </c>
      <c r="B104" s="95"/>
      <c r="C104" s="95"/>
      <c r="D104" s="95"/>
      <c r="E104" s="96"/>
      <c r="F104" s="17"/>
      <c r="G104" s="18"/>
      <c r="H104" s="19"/>
      <c r="I104" s="19"/>
      <c r="J104" s="79"/>
      <c r="K104" s="20"/>
      <c r="L104" s="21"/>
      <c r="M104" s="22"/>
      <c r="N104" s="22"/>
      <c r="O104" s="22"/>
      <c r="P104" s="18"/>
      <c r="Q104" s="23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4"/>
      <c r="AJ104" s="24"/>
    </row>
    <row r="105" spans="1:44" hidden="1" outlineLevel="1">
      <c r="A105" s="25">
        <v>1</v>
      </c>
      <c r="B105" s="26"/>
      <c r="C105" s="54"/>
      <c r="D105" s="55"/>
      <c r="E105" s="65"/>
      <c r="F105" s="63"/>
      <c r="G105" s="63"/>
      <c r="H105" s="6"/>
      <c r="I105" s="6"/>
      <c r="J105" s="79"/>
      <c r="K105" s="58"/>
      <c r="L105" s="1"/>
      <c r="M105" s="57"/>
      <c r="N105" s="64"/>
      <c r="O105" s="57"/>
      <c r="P105" s="53"/>
      <c r="Q105" s="53"/>
      <c r="R105" s="31"/>
      <c r="S105" s="31"/>
      <c r="T105" s="31"/>
      <c r="U105" s="32">
        <f>SUM(R105:T105)</f>
        <v>0</v>
      </c>
      <c r="V105" s="31"/>
      <c r="W105" s="31"/>
      <c r="X105" s="31"/>
      <c r="Y105" s="32">
        <f>SUM(V105:X105)</f>
        <v>0</v>
      </c>
      <c r="Z105" s="31"/>
      <c r="AA105" s="31"/>
      <c r="AB105" s="31"/>
      <c r="AC105" s="32">
        <f>SUM(Z105:AB105)</f>
        <v>0</v>
      </c>
      <c r="AD105" s="31"/>
      <c r="AE105" s="31">
        <v>0</v>
      </c>
      <c r="AF105" s="31">
        <v>0</v>
      </c>
      <c r="AG105" s="32">
        <f>SUM(AD105:AF105)</f>
        <v>0</v>
      </c>
      <c r="AH105" s="32">
        <f t="shared" ref="AH105:AH114" si="64">SUM(U105,Y105,AC105,AG105)</f>
        <v>0</v>
      </c>
      <c r="AI105" s="33">
        <f t="shared" ref="AI105:AI114" si="65">IF(ISERROR(AH105/J105),0,AH105/J105)</f>
        <v>0</v>
      </c>
      <c r="AJ105" s="34" t="str">
        <f t="shared" ref="AJ105:AJ114" si="66">IF(ISERROR(AH105/$AH$191),"-",AH105/$AH$191)</f>
        <v>-</v>
      </c>
      <c r="AK105" s="12"/>
      <c r="AL105" s="12"/>
      <c r="AM105" s="12"/>
      <c r="AN105" s="12"/>
      <c r="AO105" s="12"/>
      <c r="AP105" s="12"/>
      <c r="AQ105" s="12"/>
      <c r="AR105" s="12"/>
    </row>
    <row r="106" spans="1:44" ht="12.75" hidden="1" customHeight="1" outlineLevel="1">
      <c r="A106" s="25">
        <v>2</v>
      </c>
      <c r="B106" s="26"/>
      <c r="C106" s="27"/>
      <c r="D106" s="28"/>
      <c r="E106" s="37"/>
      <c r="F106" s="37"/>
      <c r="G106" s="37"/>
      <c r="H106" s="36"/>
      <c r="I106" s="36"/>
      <c r="J106" s="79"/>
      <c r="K106" s="38"/>
      <c r="L106" s="29"/>
      <c r="M106" s="31"/>
      <c r="N106" s="31"/>
      <c r="O106" s="31"/>
      <c r="P106" s="37"/>
      <c r="Q106" s="37"/>
      <c r="R106" s="31"/>
      <c r="S106" s="31"/>
      <c r="T106" s="31"/>
      <c r="U106" s="32">
        <f t="shared" ref="U106:U114" si="67">SUM(R106:T106)</f>
        <v>0</v>
      </c>
      <c r="V106" s="31"/>
      <c r="W106" s="31"/>
      <c r="X106" s="31"/>
      <c r="Y106" s="32">
        <f t="shared" ref="Y106:Y114" si="68">SUM(V106:X106)</f>
        <v>0</v>
      </c>
      <c r="Z106" s="31"/>
      <c r="AA106" s="31"/>
      <c r="AB106" s="31"/>
      <c r="AC106" s="32">
        <f t="shared" ref="AC106:AC114" si="69">SUM(Z106:AB106)</f>
        <v>0</v>
      </c>
      <c r="AD106" s="31"/>
      <c r="AE106" s="31"/>
      <c r="AF106" s="31"/>
      <c r="AG106" s="32">
        <f t="shared" ref="AG106:AG114" si="70">SUM(AD106:AF106)</f>
        <v>0</v>
      </c>
      <c r="AH106" s="32">
        <f t="shared" si="64"/>
        <v>0</v>
      </c>
      <c r="AI106" s="33">
        <f t="shared" si="65"/>
        <v>0</v>
      </c>
      <c r="AJ106" s="34" t="str">
        <f t="shared" si="66"/>
        <v>-</v>
      </c>
      <c r="AK106" s="12"/>
      <c r="AL106" s="12"/>
      <c r="AM106" s="12"/>
      <c r="AN106" s="12"/>
      <c r="AO106" s="12"/>
      <c r="AP106" s="12"/>
      <c r="AQ106" s="12"/>
      <c r="AR106" s="12"/>
    </row>
    <row r="107" spans="1:44" ht="12.75" hidden="1" customHeight="1" outlineLevel="1">
      <c r="A107" s="25">
        <v>3</v>
      </c>
      <c r="B107" s="26"/>
      <c r="C107" s="35"/>
      <c r="D107" s="36"/>
      <c r="E107" s="37"/>
      <c r="F107" s="37"/>
      <c r="G107" s="37"/>
      <c r="H107" s="36"/>
      <c r="I107" s="36"/>
      <c r="J107" s="79"/>
      <c r="K107" s="38"/>
      <c r="L107" s="37"/>
      <c r="M107" s="31"/>
      <c r="N107" s="31"/>
      <c r="O107" s="31"/>
      <c r="P107" s="37"/>
      <c r="Q107" s="37"/>
      <c r="R107" s="31"/>
      <c r="S107" s="31"/>
      <c r="T107" s="31"/>
      <c r="U107" s="32">
        <f t="shared" si="67"/>
        <v>0</v>
      </c>
      <c r="V107" s="31"/>
      <c r="W107" s="31"/>
      <c r="X107" s="31"/>
      <c r="Y107" s="32">
        <f t="shared" si="68"/>
        <v>0</v>
      </c>
      <c r="Z107" s="31"/>
      <c r="AA107" s="31"/>
      <c r="AB107" s="31"/>
      <c r="AC107" s="32">
        <f t="shared" si="69"/>
        <v>0</v>
      </c>
      <c r="AD107" s="31"/>
      <c r="AE107" s="31"/>
      <c r="AF107" s="31"/>
      <c r="AG107" s="32">
        <f t="shared" si="70"/>
        <v>0</v>
      </c>
      <c r="AH107" s="32">
        <f t="shared" si="64"/>
        <v>0</v>
      </c>
      <c r="AI107" s="33">
        <f t="shared" si="65"/>
        <v>0</v>
      </c>
      <c r="AJ107" s="34" t="str">
        <f t="shared" si="66"/>
        <v>-</v>
      </c>
    </row>
    <row r="108" spans="1:44" ht="12.75" hidden="1" customHeight="1" outlineLevel="1">
      <c r="A108" s="25">
        <v>4</v>
      </c>
      <c r="B108" s="26"/>
      <c r="C108" s="35"/>
      <c r="D108" s="36"/>
      <c r="E108" s="37"/>
      <c r="F108" s="37"/>
      <c r="G108" s="37"/>
      <c r="H108" s="36"/>
      <c r="I108" s="36"/>
      <c r="J108" s="79"/>
      <c r="K108" s="38"/>
      <c r="L108" s="37"/>
      <c r="M108" s="31"/>
      <c r="N108" s="31"/>
      <c r="O108" s="31"/>
      <c r="P108" s="37"/>
      <c r="Q108" s="37"/>
      <c r="R108" s="31"/>
      <c r="S108" s="31"/>
      <c r="T108" s="31"/>
      <c r="U108" s="32">
        <f t="shared" si="67"/>
        <v>0</v>
      </c>
      <c r="V108" s="31"/>
      <c r="W108" s="31"/>
      <c r="X108" s="31"/>
      <c r="Y108" s="32">
        <f t="shared" si="68"/>
        <v>0</v>
      </c>
      <c r="Z108" s="31"/>
      <c r="AA108" s="31"/>
      <c r="AB108" s="31"/>
      <c r="AC108" s="32">
        <f t="shared" si="69"/>
        <v>0</v>
      </c>
      <c r="AD108" s="31"/>
      <c r="AE108" s="31"/>
      <c r="AF108" s="31"/>
      <c r="AG108" s="32">
        <f t="shared" si="70"/>
        <v>0</v>
      </c>
      <c r="AH108" s="32">
        <f t="shared" si="64"/>
        <v>0</v>
      </c>
      <c r="AI108" s="33">
        <f t="shared" si="65"/>
        <v>0</v>
      </c>
      <c r="AJ108" s="34" t="str">
        <f t="shared" si="66"/>
        <v>-</v>
      </c>
      <c r="AK108" s="12"/>
      <c r="AL108" s="12"/>
      <c r="AM108" s="12"/>
      <c r="AN108" s="12"/>
      <c r="AO108" s="12"/>
      <c r="AP108" s="12"/>
      <c r="AQ108" s="12"/>
      <c r="AR108" s="12"/>
    </row>
    <row r="109" spans="1:44" ht="12.75" hidden="1" customHeight="1" outlineLevel="1">
      <c r="A109" s="25">
        <v>5</v>
      </c>
      <c r="B109" s="26"/>
      <c r="C109" s="35"/>
      <c r="D109" s="36"/>
      <c r="E109" s="37"/>
      <c r="F109" s="37"/>
      <c r="G109" s="37"/>
      <c r="H109" s="36"/>
      <c r="I109" s="36"/>
      <c r="J109" s="79"/>
      <c r="K109" s="38"/>
      <c r="L109" s="37"/>
      <c r="M109" s="31"/>
      <c r="N109" s="31"/>
      <c r="O109" s="31"/>
      <c r="P109" s="37"/>
      <c r="Q109" s="37"/>
      <c r="R109" s="31"/>
      <c r="S109" s="31"/>
      <c r="T109" s="31"/>
      <c r="U109" s="32">
        <f t="shared" si="67"/>
        <v>0</v>
      </c>
      <c r="V109" s="31"/>
      <c r="W109" s="31"/>
      <c r="X109" s="31"/>
      <c r="Y109" s="32">
        <f t="shared" si="68"/>
        <v>0</v>
      </c>
      <c r="Z109" s="31"/>
      <c r="AA109" s="31"/>
      <c r="AB109" s="31"/>
      <c r="AC109" s="32">
        <f t="shared" si="69"/>
        <v>0</v>
      </c>
      <c r="AD109" s="31"/>
      <c r="AE109" s="31"/>
      <c r="AF109" s="31"/>
      <c r="AG109" s="32">
        <f t="shared" si="70"/>
        <v>0</v>
      </c>
      <c r="AH109" s="32">
        <f t="shared" si="64"/>
        <v>0</v>
      </c>
      <c r="AI109" s="33">
        <f t="shared" si="65"/>
        <v>0</v>
      </c>
      <c r="AJ109" s="34" t="str">
        <f t="shared" si="66"/>
        <v>-</v>
      </c>
      <c r="AK109" s="12"/>
      <c r="AL109" s="12"/>
      <c r="AM109" s="12"/>
      <c r="AN109" s="12"/>
      <c r="AO109" s="12"/>
      <c r="AP109" s="12"/>
      <c r="AQ109" s="12"/>
      <c r="AR109" s="12"/>
    </row>
    <row r="110" spans="1:44" ht="12.75" hidden="1" customHeight="1" outlineLevel="1">
      <c r="A110" s="25">
        <v>6</v>
      </c>
      <c r="B110" s="26"/>
      <c r="C110" s="35"/>
      <c r="D110" s="36"/>
      <c r="E110" s="37"/>
      <c r="F110" s="37"/>
      <c r="G110" s="37"/>
      <c r="H110" s="36"/>
      <c r="I110" s="36"/>
      <c r="J110" s="79"/>
      <c r="K110" s="38"/>
      <c r="L110" s="37"/>
      <c r="M110" s="31"/>
      <c r="N110" s="31"/>
      <c r="O110" s="31"/>
      <c r="P110" s="37"/>
      <c r="Q110" s="37"/>
      <c r="R110" s="31"/>
      <c r="S110" s="31"/>
      <c r="T110" s="31"/>
      <c r="U110" s="32">
        <f t="shared" si="67"/>
        <v>0</v>
      </c>
      <c r="V110" s="31"/>
      <c r="W110" s="31"/>
      <c r="X110" s="31"/>
      <c r="Y110" s="32">
        <f t="shared" si="68"/>
        <v>0</v>
      </c>
      <c r="Z110" s="31"/>
      <c r="AA110" s="31"/>
      <c r="AB110" s="31"/>
      <c r="AC110" s="32">
        <f t="shared" si="69"/>
        <v>0</v>
      </c>
      <c r="AD110" s="31"/>
      <c r="AE110" s="31"/>
      <c r="AF110" s="31"/>
      <c r="AG110" s="32">
        <f t="shared" si="70"/>
        <v>0</v>
      </c>
      <c r="AH110" s="32">
        <f t="shared" si="64"/>
        <v>0</v>
      </c>
      <c r="AI110" s="33">
        <f t="shared" si="65"/>
        <v>0</v>
      </c>
      <c r="AJ110" s="34" t="str">
        <f t="shared" si="66"/>
        <v>-</v>
      </c>
    </row>
    <row r="111" spans="1:44" ht="12.75" hidden="1" customHeight="1" outlineLevel="1">
      <c r="A111" s="25">
        <v>7</v>
      </c>
      <c r="B111" s="26"/>
      <c r="C111" s="35"/>
      <c r="D111" s="36"/>
      <c r="E111" s="37"/>
      <c r="F111" s="37"/>
      <c r="G111" s="37"/>
      <c r="H111" s="36"/>
      <c r="I111" s="36"/>
      <c r="J111" s="79"/>
      <c r="K111" s="38"/>
      <c r="L111" s="37"/>
      <c r="M111" s="31"/>
      <c r="N111" s="31"/>
      <c r="O111" s="31"/>
      <c r="P111" s="37"/>
      <c r="Q111" s="37"/>
      <c r="R111" s="31"/>
      <c r="S111" s="31"/>
      <c r="T111" s="31"/>
      <c r="U111" s="32">
        <f t="shared" si="67"/>
        <v>0</v>
      </c>
      <c r="V111" s="31"/>
      <c r="W111" s="31"/>
      <c r="X111" s="31"/>
      <c r="Y111" s="32">
        <f t="shared" si="68"/>
        <v>0</v>
      </c>
      <c r="Z111" s="31"/>
      <c r="AA111" s="31"/>
      <c r="AB111" s="31"/>
      <c r="AC111" s="32">
        <f t="shared" si="69"/>
        <v>0</v>
      </c>
      <c r="AD111" s="31"/>
      <c r="AE111" s="31"/>
      <c r="AF111" s="31"/>
      <c r="AG111" s="32">
        <f t="shared" si="70"/>
        <v>0</v>
      </c>
      <c r="AH111" s="32">
        <f t="shared" si="64"/>
        <v>0</v>
      </c>
      <c r="AI111" s="33">
        <f t="shared" si="65"/>
        <v>0</v>
      </c>
      <c r="AJ111" s="34" t="str">
        <f t="shared" si="66"/>
        <v>-</v>
      </c>
      <c r="AK111" s="12"/>
      <c r="AL111" s="12"/>
      <c r="AM111" s="12"/>
      <c r="AN111" s="12"/>
      <c r="AO111" s="12"/>
      <c r="AP111" s="12"/>
      <c r="AQ111" s="12"/>
      <c r="AR111" s="12"/>
    </row>
    <row r="112" spans="1:44" ht="12.75" hidden="1" customHeight="1" outlineLevel="1">
      <c r="A112" s="25">
        <v>8</v>
      </c>
      <c r="B112" s="26"/>
      <c r="C112" s="35"/>
      <c r="D112" s="36"/>
      <c r="E112" s="37"/>
      <c r="F112" s="37"/>
      <c r="G112" s="37"/>
      <c r="H112" s="36"/>
      <c r="I112" s="36"/>
      <c r="J112" s="79"/>
      <c r="K112" s="38"/>
      <c r="L112" s="37"/>
      <c r="M112" s="31"/>
      <c r="N112" s="31"/>
      <c r="O112" s="31"/>
      <c r="P112" s="37"/>
      <c r="Q112" s="37"/>
      <c r="R112" s="31"/>
      <c r="S112" s="31"/>
      <c r="T112" s="31"/>
      <c r="U112" s="32">
        <f t="shared" si="67"/>
        <v>0</v>
      </c>
      <c r="V112" s="31"/>
      <c r="W112" s="31"/>
      <c r="X112" s="31"/>
      <c r="Y112" s="32">
        <f t="shared" si="68"/>
        <v>0</v>
      </c>
      <c r="Z112" s="31"/>
      <c r="AA112" s="31"/>
      <c r="AB112" s="31"/>
      <c r="AC112" s="32">
        <f t="shared" si="69"/>
        <v>0</v>
      </c>
      <c r="AD112" s="31"/>
      <c r="AE112" s="31"/>
      <c r="AF112" s="31"/>
      <c r="AG112" s="32">
        <f t="shared" si="70"/>
        <v>0</v>
      </c>
      <c r="AH112" s="32">
        <f t="shared" si="64"/>
        <v>0</v>
      </c>
      <c r="AI112" s="33">
        <f t="shared" si="65"/>
        <v>0</v>
      </c>
      <c r="AJ112" s="34" t="str">
        <f t="shared" si="66"/>
        <v>-</v>
      </c>
      <c r="AK112" s="12"/>
      <c r="AL112" s="12"/>
      <c r="AM112" s="12"/>
      <c r="AN112" s="12"/>
      <c r="AO112" s="12"/>
      <c r="AP112" s="12"/>
      <c r="AQ112" s="12"/>
      <c r="AR112" s="12"/>
    </row>
    <row r="113" spans="1:44" ht="12.75" hidden="1" customHeight="1" outlineLevel="1">
      <c r="A113" s="25">
        <v>9</v>
      </c>
      <c r="B113" s="26"/>
      <c r="C113" s="35"/>
      <c r="D113" s="36"/>
      <c r="E113" s="37"/>
      <c r="F113" s="37"/>
      <c r="G113" s="37"/>
      <c r="H113" s="36"/>
      <c r="I113" s="36"/>
      <c r="J113" s="79"/>
      <c r="K113" s="38"/>
      <c r="L113" s="37"/>
      <c r="M113" s="31"/>
      <c r="N113" s="31"/>
      <c r="O113" s="31"/>
      <c r="P113" s="37"/>
      <c r="Q113" s="37"/>
      <c r="R113" s="31"/>
      <c r="S113" s="31"/>
      <c r="T113" s="31"/>
      <c r="U113" s="32">
        <f t="shared" si="67"/>
        <v>0</v>
      </c>
      <c r="V113" s="31"/>
      <c r="W113" s="31"/>
      <c r="X113" s="31"/>
      <c r="Y113" s="32">
        <f t="shared" si="68"/>
        <v>0</v>
      </c>
      <c r="Z113" s="31"/>
      <c r="AA113" s="31"/>
      <c r="AB113" s="31"/>
      <c r="AC113" s="32">
        <f t="shared" si="69"/>
        <v>0</v>
      </c>
      <c r="AD113" s="31"/>
      <c r="AE113" s="31"/>
      <c r="AF113" s="31"/>
      <c r="AG113" s="32">
        <f t="shared" si="70"/>
        <v>0</v>
      </c>
      <c r="AH113" s="32">
        <f t="shared" si="64"/>
        <v>0</v>
      </c>
      <c r="AI113" s="33">
        <f t="shared" si="65"/>
        <v>0</v>
      </c>
      <c r="AJ113" s="34" t="str">
        <f t="shared" si="66"/>
        <v>-</v>
      </c>
    </row>
    <row r="114" spans="1:44" ht="12.75" hidden="1" customHeight="1" outlineLevel="1">
      <c r="A114" s="25">
        <v>10</v>
      </c>
      <c r="B114" s="26"/>
      <c r="C114" s="35"/>
      <c r="D114" s="36"/>
      <c r="E114" s="37"/>
      <c r="F114" s="37"/>
      <c r="G114" s="37"/>
      <c r="H114" s="36"/>
      <c r="I114" s="36"/>
      <c r="J114" s="79"/>
      <c r="K114" s="39"/>
      <c r="L114" s="37"/>
      <c r="M114" s="31"/>
      <c r="N114" s="31"/>
      <c r="O114" s="31"/>
      <c r="P114" s="37"/>
      <c r="Q114" s="37"/>
      <c r="R114" s="31"/>
      <c r="S114" s="31"/>
      <c r="T114" s="31"/>
      <c r="U114" s="32">
        <f t="shared" si="67"/>
        <v>0</v>
      </c>
      <c r="V114" s="31"/>
      <c r="W114" s="31"/>
      <c r="X114" s="31"/>
      <c r="Y114" s="32">
        <f t="shared" si="68"/>
        <v>0</v>
      </c>
      <c r="Z114" s="31"/>
      <c r="AA114" s="31"/>
      <c r="AB114" s="31"/>
      <c r="AC114" s="32">
        <f t="shared" si="69"/>
        <v>0</v>
      </c>
      <c r="AD114" s="31"/>
      <c r="AE114" s="31"/>
      <c r="AF114" s="31"/>
      <c r="AG114" s="32">
        <f t="shared" si="70"/>
        <v>0</v>
      </c>
      <c r="AH114" s="32">
        <f t="shared" si="64"/>
        <v>0</v>
      </c>
      <c r="AI114" s="33">
        <f t="shared" si="65"/>
        <v>0</v>
      </c>
      <c r="AJ114" s="34" t="str">
        <f t="shared" si="66"/>
        <v>-</v>
      </c>
      <c r="AK114" s="12"/>
      <c r="AL114" s="12"/>
      <c r="AM114" s="12"/>
      <c r="AN114" s="12"/>
      <c r="AO114" s="12"/>
      <c r="AP114" s="12"/>
      <c r="AQ114" s="12"/>
      <c r="AR114" s="12"/>
    </row>
    <row r="115" spans="1:44" s="76" customFormat="1" ht="12.75" hidden="1" customHeight="1" collapsed="1">
      <c r="A115" s="97" t="s">
        <v>59</v>
      </c>
      <c r="B115" s="98"/>
      <c r="C115" s="99"/>
      <c r="D115" s="99"/>
      <c r="E115" s="99"/>
      <c r="F115" s="99"/>
      <c r="G115" s="99"/>
      <c r="H115" s="99"/>
      <c r="I115" s="100"/>
      <c r="J115" s="69">
        <f>SUM(J105:J114)</f>
        <v>0</v>
      </c>
      <c r="K115" s="69">
        <f>SUM(K105:K114)</f>
        <v>0</v>
      </c>
      <c r="L115" s="82"/>
      <c r="M115" s="69">
        <f>SUM(M105:M114)</f>
        <v>0</v>
      </c>
      <c r="N115" s="69">
        <f>SUM(N105:N114)</f>
        <v>0</v>
      </c>
      <c r="O115" s="69">
        <f>SUM(O105:O114)</f>
        <v>0</v>
      </c>
      <c r="P115" s="73"/>
      <c r="Q115" s="81"/>
      <c r="R115" s="69">
        <f t="shared" ref="R115:AH115" si="71">SUM(R105:R114)</f>
        <v>0</v>
      </c>
      <c r="S115" s="69">
        <f t="shared" si="71"/>
        <v>0</v>
      </c>
      <c r="T115" s="69">
        <f t="shared" si="71"/>
        <v>0</v>
      </c>
      <c r="U115" s="69">
        <f t="shared" si="71"/>
        <v>0</v>
      </c>
      <c r="V115" s="69">
        <f t="shared" si="71"/>
        <v>0</v>
      </c>
      <c r="W115" s="69">
        <f t="shared" si="71"/>
        <v>0</v>
      </c>
      <c r="X115" s="69">
        <f t="shared" si="71"/>
        <v>0</v>
      </c>
      <c r="Y115" s="69">
        <f t="shared" si="71"/>
        <v>0</v>
      </c>
      <c r="Z115" s="69">
        <f t="shared" si="71"/>
        <v>0</v>
      </c>
      <c r="AA115" s="69">
        <f t="shared" si="71"/>
        <v>0</v>
      </c>
      <c r="AB115" s="69">
        <f t="shared" si="71"/>
        <v>0</v>
      </c>
      <c r="AC115" s="69">
        <f t="shared" si="71"/>
        <v>0</v>
      </c>
      <c r="AD115" s="69">
        <f t="shared" si="71"/>
        <v>0</v>
      </c>
      <c r="AE115" s="69">
        <f t="shared" si="71"/>
        <v>0</v>
      </c>
      <c r="AF115" s="69">
        <f t="shared" si="71"/>
        <v>0</v>
      </c>
      <c r="AG115" s="69">
        <f t="shared" si="71"/>
        <v>0</v>
      </c>
      <c r="AH115" s="69">
        <f t="shared" si="71"/>
        <v>0</v>
      </c>
      <c r="AI115" s="75">
        <f>IF(ISERROR(AH115/J115),0,AH115/J115)</f>
        <v>0</v>
      </c>
      <c r="AJ115" s="75">
        <f>IF(ISERROR(AH115/$AH$191),0,AH115/$AH$191)</f>
        <v>0</v>
      </c>
      <c r="AK115" s="12"/>
      <c r="AL115" s="12"/>
      <c r="AM115" s="12"/>
      <c r="AN115" s="12"/>
      <c r="AO115" s="12"/>
      <c r="AP115" s="12"/>
      <c r="AQ115" s="12"/>
      <c r="AR115" s="12"/>
    </row>
    <row r="116" spans="1:44" ht="12.75" hidden="1" customHeight="1">
      <c r="A116" s="94" t="s">
        <v>60</v>
      </c>
      <c r="B116" s="95"/>
      <c r="C116" s="95"/>
      <c r="D116" s="95"/>
      <c r="E116" s="96"/>
      <c r="F116" s="17"/>
      <c r="G116" s="18"/>
      <c r="H116" s="19"/>
      <c r="I116" s="19"/>
      <c r="J116" s="79"/>
      <c r="K116" s="20"/>
      <c r="L116" s="21"/>
      <c r="M116" s="22"/>
      <c r="N116" s="22"/>
      <c r="O116" s="22"/>
      <c r="P116" s="18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4"/>
      <c r="AJ116" s="24"/>
    </row>
    <row r="117" spans="1:44" hidden="1" outlineLevel="1">
      <c r="A117" s="25">
        <v>1</v>
      </c>
      <c r="B117" s="26"/>
      <c r="C117" s="54"/>
      <c r="D117" s="55"/>
      <c r="E117" s="66"/>
      <c r="F117" s="63"/>
      <c r="G117" s="63"/>
      <c r="H117" s="6"/>
      <c r="I117" s="6"/>
      <c r="J117" s="79"/>
      <c r="K117" s="52"/>
      <c r="L117" s="56"/>
      <c r="M117" s="57"/>
      <c r="N117" s="64"/>
      <c r="O117" s="57"/>
      <c r="P117" s="53"/>
      <c r="Q117" s="53"/>
      <c r="R117" s="31">
        <v>0</v>
      </c>
      <c r="S117" s="31">
        <v>0</v>
      </c>
      <c r="T117" s="31">
        <v>0</v>
      </c>
      <c r="U117" s="32">
        <f>SUM(R117:T117)</f>
        <v>0</v>
      </c>
      <c r="V117" s="31">
        <v>0</v>
      </c>
      <c r="W117" s="31">
        <v>0</v>
      </c>
      <c r="X117" s="31">
        <v>0</v>
      </c>
      <c r="Y117" s="32">
        <f>SUM(V117:X117)</f>
        <v>0</v>
      </c>
      <c r="Z117" s="31">
        <v>0</v>
      </c>
      <c r="AA117" s="31">
        <v>0</v>
      </c>
      <c r="AB117" s="31">
        <v>0</v>
      </c>
      <c r="AC117" s="32">
        <f>SUM(Z117:AB117)</f>
        <v>0</v>
      </c>
      <c r="AD117" s="31">
        <v>0</v>
      </c>
      <c r="AE117" s="31">
        <v>0</v>
      </c>
      <c r="AF117" s="31">
        <v>0</v>
      </c>
      <c r="AG117" s="32">
        <f>SUM(AD117:AF117)</f>
        <v>0</v>
      </c>
      <c r="AH117" s="32">
        <f t="shared" ref="AH117:AH126" si="72">SUM(U117,Y117,AC117,AG117)</f>
        <v>0</v>
      </c>
      <c r="AI117" s="33">
        <f t="shared" ref="AI117:AI126" si="73">IF(ISERROR(AH117/J117),0,AH117/J117)</f>
        <v>0</v>
      </c>
      <c r="AJ117" s="34" t="str">
        <f t="shared" ref="AJ117:AJ126" si="74">IF(ISERROR(AH117/$AH$191),"-",AH117/$AH$191)</f>
        <v>-</v>
      </c>
      <c r="AK117" s="12"/>
      <c r="AL117" s="12"/>
      <c r="AM117" s="12"/>
      <c r="AN117" s="12"/>
      <c r="AO117" s="12"/>
      <c r="AP117" s="12"/>
      <c r="AQ117" s="12"/>
      <c r="AR117" s="12"/>
    </row>
    <row r="118" spans="1:44" ht="12.75" hidden="1" customHeight="1" outlineLevel="1">
      <c r="A118" s="25">
        <v>2</v>
      </c>
      <c r="B118" s="26"/>
      <c r="C118" s="27"/>
      <c r="D118" s="28"/>
      <c r="E118" s="37"/>
      <c r="F118" s="29"/>
      <c r="G118" s="29"/>
      <c r="H118" s="28"/>
      <c r="I118" s="36"/>
      <c r="J118" s="79"/>
      <c r="K118" s="38"/>
      <c r="L118" s="37"/>
      <c r="M118" s="31"/>
      <c r="N118" s="31"/>
      <c r="O118" s="31"/>
      <c r="P118" s="37"/>
      <c r="Q118" s="37"/>
      <c r="R118" s="31"/>
      <c r="S118" s="31"/>
      <c r="T118" s="31"/>
      <c r="U118" s="32">
        <f t="shared" ref="U118:U126" si="75">SUM(R118:T118)</f>
        <v>0</v>
      </c>
      <c r="V118" s="31"/>
      <c r="W118" s="31"/>
      <c r="X118" s="31"/>
      <c r="Y118" s="32">
        <f t="shared" ref="Y118:Y126" si="76">SUM(V118:X118)</f>
        <v>0</v>
      </c>
      <c r="Z118" s="31"/>
      <c r="AA118" s="31"/>
      <c r="AB118" s="31"/>
      <c r="AC118" s="32">
        <f t="shared" ref="AC118:AC126" si="77">SUM(Z118:AB118)</f>
        <v>0</v>
      </c>
      <c r="AD118" s="31"/>
      <c r="AE118" s="31"/>
      <c r="AF118" s="31"/>
      <c r="AG118" s="32">
        <f t="shared" ref="AG118:AG126" si="78">SUM(AD118:AF118)</f>
        <v>0</v>
      </c>
      <c r="AH118" s="32">
        <f t="shared" si="72"/>
        <v>0</v>
      </c>
      <c r="AI118" s="33">
        <f t="shared" si="73"/>
        <v>0</v>
      </c>
      <c r="AJ118" s="34" t="str">
        <f t="shared" si="74"/>
        <v>-</v>
      </c>
      <c r="AK118" s="12"/>
      <c r="AL118" s="12"/>
      <c r="AM118" s="12"/>
      <c r="AN118" s="12"/>
      <c r="AO118" s="12"/>
      <c r="AP118" s="12"/>
      <c r="AQ118" s="12"/>
      <c r="AR118" s="12"/>
    </row>
    <row r="119" spans="1:44" ht="12.75" hidden="1" customHeight="1" outlineLevel="1">
      <c r="A119" s="25">
        <v>3</v>
      </c>
      <c r="B119" s="26"/>
      <c r="C119" s="35"/>
      <c r="D119" s="36"/>
      <c r="E119" s="37"/>
      <c r="F119" s="37"/>
      <c r="G119" s="37"/>
      <c r="H119" s="36"/>
      <c r="I119" s="36"/>
      <c r="J119" s="79"/>
      <c r="K119" s="38"/>
      <c r="L119" s="37"/>
      <c r="M119" s="31"/>
      <c r="N119" s="31"/>
      <c r="O119" s="31"/>
      <c r="P119" s="37"/>
      <c r="Q119" s="37"/>
      <c r="R119" s="31"/>
      <c r="S119" s="31"/>
      <c r="T119" s="31"/>
      <c r="U119" s="32">
        <f t="shared" si="75"/>
        <v>0</v>
      </c>
      <c r="V119" s="31"/>
      <c r="W119" s="31"/>
      <c r="X119" s="31"/>
      <c r="Y119" s="32">
        <f t="shared" si="76"/>
        <v>0</v>
      </c>
      <c r="Z119" s="31"/>
      <c r="AA119" s="31"/>
      <c r="AB119" s="31"/>
      <c r="AC119" s="32">
        <f t="shared" si="77"/>
        <v>0</v>
      </c>
      <c r="AD119" s="31"/>
      <c r="AE119" s="31"/>
      <c r="AF119" s="31"/>
      <c r="AG119" s="32">
        <f t="shared" si="78"/>
        <v>0</v>
      </c>
      <c r="AH119" s="32">
        <f t="shared" si="72"/>
        <v>0</v>
      </c>
      <c r="AI119" s="33">
        <f t="shared" si="73"/>
        <v>0</v>
      </c>
      <c r="AJ119" s="34" t="str">
        <f t="shared" si="74"/>
        <v>-</v>
      </c>
    </row>
    <row r="120" spans="1:44" ht="12.75" hidden="1" customHeight="1" outlineLevel="1">
      <c r="A120" s="25">
        <v>4</v>
      </c>
      <c r="B120" s="26"/>
      <c r="C120" s="35"/>
      <c r="D120" s="36"/>
      <c r="E120" s="37"/>
      <c r="F120" s="37"/>
      <c r="G120" s="37"/>
      <c r="H120" s="36"/>
      <c r="I120" s="36"/>
      <c r="J120" s="79"/>
      <c r="K120" s="38"/>
      <c r="L120" s="37"/>
      <c r="M120" s="31"/>
      <c r="N120" s="31"/>
      <c r="O120" s="31"/>
      <c r="P120" s="37"/>
      <c r="Q120" s="37"/>
      <c r="R120" s="31"/>
      <c r="S120" s="31"/>
      <c r="T120" s="31"/>
      <c r="U120" s="32">
        <f t="shared" si="75"/>
        <v>0</v>
      </c>
      <c r="V120" s="31"/>
      <c r="W120" s="31"/>
      <c r="X120" s="31"/>
      <c r="Y120" s="32">
        <f t="shared" si="76"/>
        <v>0</v>
      </c>
      <c r="Z120" s="31"/>
      <c r="AA120" s="31"/>
      <c r="AB120" s="31"/>
      <c r="AC120" s="32">
        <f t="shared" si="77"/>
        <v>0</v>
      </c>
      <c r="AD120" s="31"/>
      <c r="AE120" s="31"/>
      <c r="AF120" s="31"/>
      <c r="AG120" s="32">
        <f t="shared" si="78"/>
        <v>0</v>
      </c>
      <c r="AH120" s="32">
        <f t="shared" si="72"/>
        <v>0</v>
      </c>
      <c r="AI120" s="33">
        <f t="shared" si="73"/>
        <v>0</v>
      </c>
      <c r="AJ120" s="34" t="str">
        <f t="shared" si="74"/>
        <v>-</v>
      </c>
      <c r="AK120" s="12"/>
      <c r="AL120" s="12"/>
      <c r="AM120" s="12"/>
      <c r="AN120" s="12"/>
      <c r="AO120" s="12"/>
      <c r="AP120" s="12"/>
      <c r="AQ120" s="12"/>
      <c r="AR120" s="12"/>
    </row>
    <row r="121" spans="1:44" ht="12.75" hidden="1" customHeight="1" outlineLevel="1">
      <c r="A121" s="25">
        <v>5</v>
      </c>
      <c r="B121" s="26"/>
      <c r="C121" s="35"/>
      <c r="D121" s="36"/>
      <c r="E121" s="37"/>
      <c r="F121" s="37"/>
      <c r="G121" s="37"/>
      <c r="H121" s="36"/>
      <c r="I121" s="36"/>
      <c r="J121" s="79"/>
      <c r="K121" s="38"/>
      <c r="L121" s="37"/>
      <c r="M121" s="31"/>
      <c r="N121" s="31"/>
      <c r="O121" s="31"/>
      <c r="P121" s="37"/>
      <c r="Q121" s="37"/>
      <c r="R121" s="31"/>
      <c r="S121" s="31"/>
      <c r="T121" s="31"/>
      <c r="U121" s="32">
        <f t="shared" si="75"/>
        <v>0</v>
      </c>
      <c r="V121" s="31"/>
      <c r="W121" s="31"/>
      <c r="X121" s="31"/>
      <c r="Y121" s="32">
        <f t="shared" si="76"/>
        <v>0</v>
      </c>
      <c r="Z121" s="31"/>
      <c r="AA121" s="31"/>
      <c r="AB121" s="31"/>
      <c r="AC121" s="32">
        <f t="shared" si="77"/>
        <v>0</v>
      </c>
      <c r="AD121" s="31"/>
      <c r="AE121" s="31"/>
      <c r="AF121" s="31"/>
      <c r="AG121" s="32">
        <f t="shared" si="78"/>
        <v>0</v>
      </c>
      <c r="AH121" s="32">
        <f t="shared" si="72"/>
        <v>0</v>
      </c>
      <c r="AI121" s="33">
        <f t="shared" si="73"/>
        <v>0</v>
      </c>
      <c r="AJ121" s="34" t="str">
        <f t="shared" si="74"/>
        <v>-</v>
      </c>
      <c r="AK121" s="12"/>
      <c r="AL121" s="12"/>
      <c r="AM121" s="12"/>
      <c r="AN121" s="12"/>
      <c r="AO121" s="12"/>
      <c r="AP121" s="12"/>
      <c r="AQ121" s="12"/>
      <c r="AR121" s="12"/>
    </row>
    <row r="122" spans="1:44" ht="12.75" hidden="1" customHeight="1" outlineLevel="1">
      <c r="A122" s="25">
        <v>6</v>
      </c>
      <c r="B122" s="26"/>
      <c r="C122" s="35"/>
      <c r="D122" s="36"/>
      <c r="E122" s="37"/>
      <c r="F122" s="37"/>
      <c r="G122" s="37"/>
      <c r="H122" s="36"/>
      <c r="I122" s="36"/>
      <c r="J122" s="79"/>
      <c r="K122" s="38"/>
      <c r="L122" s="37"/>
      <c r="M122" s="31"/>
      <c r="N122" s="31"/>
      <c r="O122" s="31"/>
      <c r="P122" s="37"/>
      <c r="Q122" s="37"/>
      <c r="R122" s="31"/>
      <c r="S122" s="31"/>
      <c r="T122" s="31"/>
      <c r="U122" s="32">
        <f t="shared" si="75"/>
        <v>0</v>
      </c>
      <c r="V122" s="31"/>
      <c r="W122" s="31"/>
      <c r="X122" s="31"/>
      <c r="Y122" s="32">
        <f t="shared" si="76"/>
        <v>0</v>
      </c>
      <c r="Z122" s="31"/>
      <c r="AA122" s="31"/>
      <c r="AB122" s="31"/>
      <c r="AC122" s="32">
        <f t="shared" si="77"/>
        <v>0</v>
      </c>
      <c r="AD122" s="31"/>
      <c r="AE122" s="31"/>
      <c r="AF122" s="31"/>
      <c r="AG122" s="32">
        <f t="shared" si="78"/>
        <v>0</v>
      </c>
      <c r="AH122" s="32">
        <f t="shared" si="72"/>
        <v>0</v>
      </c>
      <c r="AI122" s="33">
        <f t="shared" si="73"/>
        <v>0</v>
      </c>
      <c r="AJ122" s="34" t="str">
        <f t="shared" si="74"/>
        <v>-</v>
      </c>
    </row>
    <row r="123" spans="1:44" ht="12.75" hidden="1" customHeight="1" outlineLevel="1">
      <c r="A123" s="25">
        <v>7</v>
      </c>
      <c r="B123" s="26"/>
      <c r="C123" s="35"/>
      <c r="D123" s="36"/>
      <c r="E123" s="37"/>
      <c r="F123" s="37"/>
      <c r="G123" s="37"/>
      <c r="H123" s="36"/>
      <c r="I123" s="36"/>
      <c r="J123" s="79"/>
      <c r="K123" s="38"/>
      <c r="L123" s="37"/>
      <c r="M123" s="31"/>
      <c r="N123" s="31"/>
      <c r="O123" s="31"/>
      <c r="P123" s="37"/>
      <c r="Q123" s="37"/>
      <c r="R123" s="31"/>
      <c r="S123" s="31"/>
      <c r="T123" s="31"/>
      <c r="U123" s="32">
        <f t="shared" si="75"/>
        <v>0</v>
      </c>
      <c r="V123" s="31"/>
      <c r="W123" s="31"/>
      <c r="X123" s="31"/>
      <c r="Y123" s="32">
        <f t="shared" si="76"/>
        <v>0</v>
      </c>
      <c r="Z123" s="31"/>
      <c r="AA123" s="31"/>
      <c r="AB123" s="31"/>
      <c r="AC123" s="32">
        <f t="shared" si="77"/>
        <v>0</v>
      </c>
      <c r="AD123" s="31"/>
      <c r="AE123" s="31"/>
      <c r="AF123" s="31"/>
      <c r="AG123" s="32">
        <f t="shared" si="78"/>
        <v>0</v>
      </c>
      <c r="AH123" s="32">
        <f t="shared" si="72"/>
        <v>0</v>
      </c>
      <c r="AI123" s="33">
        <f t="shared" si="73"/>
        <v>0</v>
      </c>
      <c r="AJ123" s="34" t="str">
        <f t="shared" si="74"/>
        <v>-</v>
      </c>
      <c r="AK123" s="12"/>
      <c r="AL123" s="12"/>
      <c r="AM123" s="12"/>
      <c r="AN123" s="12"/>
      <c r="AO123" s="12"/>
      <c r="AP123" s="12"/>
      <c r="AQ123" s="12"/>
      <c r="AR123" s="12"/>
    </row>
    <row r="124" spans="1:44" ht="12.75" hidden="1" customHeight="1" outlineLevel="1">
      <c r="A124" s="25">
        <v>8</v>
      </c>
      <c r="B124" s="26"/>
      <c r="C124" s="35"/>
      <c r="D124" s="36"/>
      <c r="E124" s="37"/>
      <c r="F124" s="37"/>
      <c r="G124" s="37"/>
      <c r="H124" s="36"/>
      <c r="I124" s="36"/>
      <c r="J124" s="79"/>
      <c r="K124" s="38"/>
      <c r="L124" s="37"/>
      <c r="M124" s="31"/>
      <c r="N124" s="31"/>
      <c r="O124" s="31"/>
      <c r="P124" s="37"/>
      <c r="Q124" s="37"/>
      <c r="R124" s="31"/>
      <c r="S124" s="31"/>
      <c r="T124" s="31"/>
      <c r="U124" s="32">
        <f t="shared" si="75"/>
        <v>0</v>
      </c>
      <c r="V124" s="31"/>
      <c r="W124" s="31"/>
      <c r="X124" s="31"/>
      <c r="Y124" s="32">
        <f t="shared" si="76"/>
        <v>0</v>
      </c>
      <c r="Z124" s="31"/>
      <c r="AA124" s="31"/>
      <c r="AB124" s="31"/>
      <c r="AC124" s="32">
        <f t="shared" si="77"/>
        <v>0</v>
      </c>
      <c r="AD124" s="31"/>
      <c r="AE124" s="31"/>
      <c r="AF124" s="31"/>
      <c r="AG124" s="32">
        <f t="shared" si="78"/>
        <v>0</v>
      </c>
      <c r="AH124" s="32">
        <f t="shared" si="72"/>
        <v>0</v>
      </c>
      <c r="AI124" s="33">
        <f t="shared" si="73"/>
        <v>0</v>
      </c>
      <c r="AJ124" s="34" t="str">
        <f t="shared" si="74"/>
        <v>-</v>
      </c>
      <c r="AK124" s="12"/>
      <c r="AL124" s="12"/>
      <c r="AM124" s="12"/>
      <c r="AN124" s="12"/>
      <c r="AO124" s="12"/>
      <c r="AP124" s="12"/>
      <c r="AQ124" s="12"/>
      <c r="AR124" s="12"/>
    </row>
    <row r="125" spans="1:44" ht="12.75" hidden="1" customHeight="1" outlineLevel="1">
      <c r="A125" s="25">
        <v>9</v>
      </c>
      <c r="B125" s="26"/>
      <c r="C125" s="35"/>
      <c r="D125" s="36"/>
      <c r="E125" s="37"/>
      <c r="F125" s="37"/>
      <c r="G125" s="37"/>
      <c r="H125" s="36"/>
      <c r="I125" s="36"/>
      <c r="J125" s="79"/>
      <c r="K125" s="38"/>
      <c r="L125" s="37"/>
      <c r="M125" s="31"/>
      <c r="N125" s="31"/>
      <c r="O125" s="31"/>
      <c r="P125" s="37"/>
      <c r="Q125" s="37"/>
      <c r="R125" s="31"/>
      <c r="S125" s="31"/>
      <c r="T125" s="31"/>
      <c r="U125" s="32">
        <f t="shared" si="75"/>
        <v>0</v>
      </c>
      <c r="V125" s="31"/>
      <c r="W125" s="31"/>
      <c r="X125" s="31"/>
      <c r="Y125" s="32">
        <f t="shared" si="76"/>
        <v>0</v>
      </c>
      <c r="Z125" s="31"/>
      <c r="AA125" s="31"/>
      <c r="AB125" s="31"/>
      <c r="AC125" s="32">
        <f t="shared" si="77"/>
        <v>0</v>
      </c>
      <c r="AD125" s="31"/>
      <c r="AE125" s="31"/>
      <c r="AF125" s="31"/>
      <c r="AG125" s="32">
        <f t="shared" si="78"/>
        <v>0</v>
      </c>
      <c r="AH125" s="32">
        <f t="shared" si="72"/>
        <v>0</v>
      </c>
      <c r="AI125" s="33">
        <f t="shared" si="73"/>
        <v>0</v>
      </c>
      <c r="AJ125" s="34" t="str">
        <f t="shared" si="74"/>
        <v>-</v>
      </c>
    </row>
    <row r="126" spans="1:44" ht="12.75" hidden="1" customHeight="1" outlineLevel="1">
      <c r="A126" s="25">
        <v>10</v>
      </c>
      <c r="B126" s="26"/>
      <c r="C126" s="35"/>
      <c r="D126" s="36"/>
      <c r="E126" s="37"/>
      <c r="F126" s="37"/>
      <c r="G126" s="37"/>
      <c r="H126" s="36"/>
      <c r="I126" s="36"/>
      <c r="J126" s="79"/>
      <c r="K126" s="39"/>
      <c r="L126" s="37"/>
      <c r="M126" s="31"/>
      <c r="N126" s="31"/>
      <c r="O126" s="31"/>
      <c r="P126" s="37"/>
      <c r="Q126" s="37"/>
      <c r="R126" s="31"/>
      <c r="S126" s="31"/>
      <c r="T126" s="31"/>
      <c r="U126" s="32">
        <f t="shared" si="75"/>
        <v>0</v>
      </c>
      <c r="V126" s="31"/>
      <c r="W126" s="31"/>
      <c r="X126" s="31"/>
      <c r="Y126" s="32">
        <f t="shared" si="76"/>
        <v>0</v>
      </c>
      <c r="Z126" s="31"/>
      <c r="AA126" s="31"/>
      <c r="AB126" s="31"/>
      <c r="AC126" s="32">
        <f t="shared" si="77"/>
        <v>0</v>
      </c>
      <c r="AD126" s="31"/>
      <c r="AE126" s="31"/>
      <c r="AF126" s="31"/>
      <c r="AG126" s="32">
        <f t="shared" si="78"/>
        <v>0</v>
      </c>
      <c r="AH126" s="32">
        <f t="shared" si="72"/>
        <v>0</v>
      </c>
      <c r="AI126" s="33">
        <f t="shared" si="73"/>
        <v>0</v>
      </c>
      <c r="AJ126" s="34" t="str">
        <f t="shared" si="74"/>
        <v>-</v>
      </c>
      <c r="AK126" s="12"/>
      <c r="AL126" s="12"/>
      <c r="AM126" s="12"/>
      <c r="AN126" s="12"/>
      <c r="AO126" s="12"/>
      <c r="AP126" s="12"/>
      <c r="AQ126" s="12"/>
      <c r="AR126" s="12"/>
    </row>
    <row r="127" spans="1:44" s="76" customFormat="1" ht="12.75" hidden="1" customHeight="1" collapsed="1">
      <c r="A127" s="97" t="s">
        <v>61</v>
      </c>
      <c r="B127" s="98"/>
      <c r="C127" s="99"/>
      <c r="D127" s="99"/>
      <c r="E127" s="99"/>
      <c r="F127" s="99"/>
      <c r="G127" s="99"/>
      <c r="H127" s="99"/>
      <c r="I127" s="100"/>
      <c r="J127" s="69">
        <f>SUM(J117:J126)</f>
        <v>0</v>
      </c>
      <c r="K127" s="69">
        <f>SUM(K117:K126)</f>
        <v>0</v>
      </c>
      <c r="L127" s="82"/>
      <c r="M127" s="69">
        <f>SUM(M117:M126)</f>
        <v>0</v>
      </c>
      <c r="N127" s="69">
        <f>SUM(N117:N126)</f>
        <v>0</v>
      </c>
      <c r="O127" s="69">
        <f>SUM(O117:O126)</f>
        <v>0</v>
      </c>
      <c r="P127" s="73"/>
      <c r="Q127" s="81"/>
      <c r="R127" s="69">
        <f t="shared" ref="R127:AH127" si="79">SUM(R117:R126)</f>
        <v>0</v>
      </c>
      <c r="S127" s="69">
        <f t="shared" si="79"/>
        <v>0</v>
      </c>
      <c r="T127" s="69">
        <f t="shared" si="79"/>
        <v>0</v>
      </c>
      <c r="U127" s="69">
        <f t="shared" si="79"/>
        <v>0</v>
      </c>
      <c r="V127" s="69">
        <f t="shared" si="79"/>
        <v>0</v>
      </c>
      <c r="W127" s="69">
        <f t="shared" si="79"/>
        <v>0</v>
      </c>
      <c r="X127" s="69">
        <f t="shared" si="79"/>
        <v>0</v>
      </c>
      <c r="Y127" s="69">
        <f t="shared" si="79"/>
        <v>0</v>
      </c>
      <c r="Z127" s="69">
        <f t="shared" si="79"/>
        <v>0</v>
      </c>
      <c r="AA127" s="69">
        <f t="shared" si="79"/>
        <v>0</v>
      </c>
      <c r="AB127" s="69">
        <f t="shared" si="79"/>
        <v>0</v>
      </c>
      <c r="AC127" s="69">
        <f t="shared" si="79"/>
        <v>0</v>
      </c>
      <c r="AD127" s="69">
        <f t="shared" si="79"/>
        <v>0</v>
      </c>
      <c r="AE127" s="69">
        <f t="shared" si="79"/>
        <v>0</v>
      </c>
      <c r="AF127" s="69">
        <f t="shared" si="79"/>
        <v>0</v>
      </c>
      <c r="AG127" s="69">
        <f t="shared" si="79"/>
        <v>0</v>
      </c>
      <c r="AH127" s="69">
        <f t="shared" si="79"/>
        <v>0</v>
      </c>
      <c r="AI127" s="75">
        <f>IF(ISERROR(AH127/J127),0,AH127/J127)</f>
        <v>0</v>
      </c>
      <c r="AJ127" s="75">
        <f>IF(ISERROR(AH127/$AH$191),0,AH127/$AH$191)</f>
        <v>0</v>
      </c>
      <c r="AK127" s="12"/>
      <c r="AL127" s="12"/>
      <c r="AM127" s="12"/>
      <c r="AN127" s="12"/>
      <c r="AO127" s="12"/>
      <c r="AP127" s="12"/>
      <c r="AQ127" s="12"/>
      <c r="AR127" s="12"/>
    </row>
    <row r="128" spans="1:44" ht="12.75" hidden="1" customHeight="1">
      <c r="A128" s="94" t="s">
        <v>62</v>
      </c>
      <c r="B128" s="95"/>
      <c r="C128" s="95"/>
      <c r="D128" s="95"/>
      <c r="E128" s="96"/>
      <c r="F128" s="17"/>
      <c r="G128" s="18"/>
      <c r="H128" s="19"/>
      <c r="I128" s="19"/>
      <c r="J128" s="79"/>
      <c r="K128" s="20"/>
      <c r="L128" s="21"/>
      <c r="M128" s="22"/>
      <c r="N128" s="22"/>
      <c r="O128" s="22"/>
      <c r="P128" s="18"/>
      <c r="Q128" s="2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4"/>
      <c r="AJ128" s="24"/>
    </row>
    <row r="129" spans="1:44" hidden="1" outlineLevel="1">
      <c r="A129" s="26">
        <v>1</v>
      </c>
      <c r="B129" s="1"/>
      <c r="C129" s="1"/>
      <c r="D129" s="2"/>
      <c r="E129" s="3"/>
      <c r="F129" s="4"/>
      <c r="G129" s="5"/>
      <c r="H129" s="6"/>
      <c r="I129" s="6"/>
      <c r="J129" s="79"/>
      <c r="K129" s="7"/>
      <c r="L129" s="8"/>
      <c r="M129" s="9"/>
      <c r="N129" s="9"/>
      <c r="O129" s="5"/>
      <c r="P129" s="5"/>
      <c r="Q129" s="5"/>
      <c r="R129" s="10"/>
      <c r="S129" s="10"/>
      <c r="T129" s="10"/>
      <c r="U129" s="32">
        <f>SUM(R129:T129)</f>
        <v>0</v>
      </c>
      <c r="V129" s="31"/>
      <c r="W129" s="31"/>
      <c r="X129" s="31"/>
      <c r="Y129" s="32">
        <f>SUM(V129:X129)</f>
        <v>0</v>
      </c>
      <c r="Z129" s="31"/>
      <c r="AA129" s="31"/>
      <c r="AB129" s="31"/>
      <c r="AC129" s="32">
        <f>SUM(Z129:AB129)</f>
        <v>0</v>
      </c>
      <c r="AD129" s="31"/>
      <c r="AE129" s="31"/>
      <c r="AF129" s="31"/>
      <c r="AG129" s="32">
        <f>SUM(AD129:AF129)</f>
        <v>0</v>
      </c>
      <c r="AH129" s="32">
        <f t="shared" ref="AH129:AH138" si="80">SUM(U129,Y129,AC129,AG129)</f>
        <v>0</v>
      </c>
      <c r="AI129" s="33">
        <f>IF(ISERROR(AH129/J129),0,AH129/J129)</f>
        <v>0</v>
      </c>
      <c r="AJ129" s="34" t="str">
        <f t="shared" ref="AJ129:AJ138" si="81">IF(ISERROR(AH129/$AH$191),"-",AH129/$AH$191)</f>
        <v>-</v>
      </c>
      <c r="AK129" s="12"/>
      <c r="AL129" s="12"/>
      <c r="AM129" s="12"/>
      <c r="AN129" s="12"/>
      <c r="AO129" s="12"/>
      <c r="AP129" s="12"/>
      <c r="AQ129" s="12"/>
      <c r="AR129" s="12"/>
    </row>
    <row r="130" spans="1:44" ht="12.75" hidden="1" customHeight="1" outlineLevel="1">
      <c r="A130" s="26">
        <v>2</v>
      </c>
      <c r="B130" s="26"/>
      <c r="C130" s="40"/>
      <c r="D130" s="36"/>
      <c r="E130" s="40"/>
      <c r="F130" s="40"/>
      <c r="G130" s="40"/>
      <c r="H130" s="36"/>
      <c r="I130" s="36"/>
      <c r="J130" s="79"/>
      <c r="K130" s="38"/>
      <c r="L130" s="37"/>
      <c r="M130" s="31"/>
      <c r="N130" s="31"/>
      <c r="O130" s="31"/>
      <c r="P130" s="37"/>
      <c r="Q130" s="37"/>
      <c r="R130" s="31"/>
      <c r="S130" s="31"/>
      <c r="T130" s="31"/>
      <c r="U130" s="32">
        <f t="shared" ref="U130:U138" si="82">SUM(R130:T130)</f>
        <v>0</v>
      </c>
      <c r="V130" s="31"/>
      <c r="W130" s="31"/>
      <c r="X130" s="31"/>
      <c r="Y130" s="32">
        <f t="shared" ref="Y130:Y138" si="83">SUM(V130:X130)</f>
        <v>0</v>
      </c>
      <c r="Z130" s="31"/>
      <c r="AA130" s="31"/>
      <c r="AB130" s="31"/>
      <c r="AC130" s="32">
        <f t="shared" ref="AC130:AC138" si="84">SUM(Z130:AB130)</f>
        <v>0</v>
      </c>
      <c r="AD130" s="31"/>
      <c r="AE130" s="31"/>
      <c r="AF130" s="31"/>
      <c r="AG130" s="32">
        <f t="shared" ref="AG130:AG138" si="85">SUM(AD130:AF130)</f>
        <v>0</v>
      </c>
      <c r="AH130" s="32">
        <f t="shared" si="80"/>
        <v>0</v>
      </c>
      <c r="AI130" s="33">
        <f t="shared" ref="AI130:AI138" si="86">IF(ISERROR(AH130/J130),0,AH130/J130)</f>
        <v>0</v>
      </c>
      <c r="AJ130" s="34" t="str">
        <f t="shared" si="81"/>
        <v>-</v>
      </c>
      <c r="AK130" s="12"/>
      <c r="AL130" s="12"/>
      <c r="AM130" s="12"/>
      <c r="AN130" s="12"/>
      <c r="AO130" s="12"/>
      <c r="AP130" s="12"/>
      <c r="AQ130" s="12"/>
      <c r="AR130" s="12"/>
    </row>
    <row r="131" spans="1:44" ht="12.75" hidden="1" customHeight="1" outlineLevel="1">
      <c r="A131" s="26">
        <v>3</v>
      </c>
      <c r="B131" s="26"/>
      <c r="C131" s="40"/>
      <c r="D131" s="36"/>
      <c r="E131" s="40"/>
      <c r="F131" s="40"/>
      <c r="G131" s="40"/>
      <c r="H131" s="36"/>
      <c r="I131" s="36"/>
      <c r="J131" s="79"/>
      <c r="K131" s="38"/>
      <c r="L131" s="37"/>
      <c r="M131" s="31"/>
      <c r="N131" s="31"/>
      <c r="O131" s="31"/>
      <c r="P131" s="37"/>
      <c r="Q131" s="37"/>
      <c r="R131" s="31"/>
      <c r="S131" s="31"/>
      <c r="T131" s="31"/>
      <c r="U131" s="32">
        <f t="shared" si="82"/>
        <v>0</v>
      </c>
      <c r="V131" s="31"/>
      <c r="W131" s="31"/>
      <c r="X131" s="31"/>
      <c r="Y131" s="32">
        <f t="shared" si="83"/>
        <v>0</v>
      </c>
      <c r="Z131" s="31"/>
      <c r="AA131" s="31"/>
      <c r="AB131" s="31"/>
      <c r="AC131" s="32">
        <f t="shared" si="84"/>
        <v>0</v>
      </c>
      <c r="AD131" s="31"/>
      <c r="AE131" s="31"/>
      <c r="AF131" s="31"/>
      <c r="AG131" s="32">
        <f t="shared" si="85"/>
        <v>0</v>
      </c>
      <c r="AH131" s="32">
        <f t="shared" si="80"/>
        <v>0</v>
      </c>
      <c r="AI131" s="33">
        <f t="shared" si="86"/>
        <v>0</v>
      </c>
      <c r="AJ131" s="34" t="str">
        <f t="shared" si="81"/>
        <v>-</v>
      </c>
    </row>
    <row r="132" spans="1:44" ht="12.75" hidden="1" customHeight="1" outlineLevel="1">
      <c r="A132" s="26">
        <v>4</v>
      </c>
      <c r="B132" s="25"/>
      <c r="C132" s="40"/>
      <c r="D132" s="41"/>
      <c r="E132" s="40"/>
      <c r="F132" s="40"/>
      <c r="G132" s="40"/>
      <c r="H132" s="36"/>
      <c r="I132" s="36"/>
      <c r="J132" s="79"/>
      <c r="K132" s="38"/>
      <c r="L132" s="37"/>
      <c r="M132" s="31"/>
      <c r="N132" s="31"/>
      <c r="O132" s="31"/>
      <c r="P132" s="37"/>
      <c r="Q132" s="37"/>
      <c r="R132" s="31"/>
      <c r="S132" s="31"/>
      <c r="T132" s="31"/>
      <c r="U132" s="32">
        <f t="shared" si="82"/>
        <v>0</v>
      </c>
      <c r="V132" s="31"/>
      <c r="W132" s="31"/>
      <c r="X132" s="31"/>
      <c r="Y132" s="32">
        <f t="shared" si="83"/>
        <v>0</v>
      </c>
      <c r="Z132" s="31"/>
      <c r="AA132" s="31"/>
      <c r="AB132" s="31"/>
      <c r="AC132" s="32">
        <f t="shared" si="84"/>
        <v>0</v>
      </c>
      <c r="AD132" s="31"/>
      <c r="AE132" s="31"/>
      <c r="AF132" s="31"/>
      <c r="AG132" s="32">
        <f t="shared" si="85"/>
        <v>0</v>
      </c>
      <c r="AH132" s="32">
        <f t="shared" si="80"/>
        <v>0</v>
      </c>
      <c r="AI132" s="33">
        <f t="shared" si="86"/>
        <v>0</v>
      </c>
      <c r="AJ132" s="34" t="str">
        <f t="shared" si="81"/>
        <v>-</v>
      </c>
      <c r="AK132" s="12"/>
      <c r="AL132" s="12"/>
      <c r="AM132" s="12"/>
      <c r="AN132" s="12"/>
      <c r="AO132" s="12"/>
      <c r="AP132" s="12"/>
      <c r="AQ132" s="12"/>
      <c r="AR132" s="12"/>
    </row>
    <row r="133" spans="1:44" ht="12.75" hidden="1" customHeight="1" outlineLevel="1">
      <c r="A133" s="26">
        <v>5</v>
      </c>
      <c r="B133" s="25"/>
      <c r="C133" s="40"/>
      <c r="D133" s="41"/>
      <c r="E133" s="40"/>
      <c r="F133" s="40"/>
      <c r="G133" s="40"/>
      <c r="H133" s="36"/>
      <c r="I133" s="36"/>
      <c r="J133" s="79"/>
      <c r="K133" s="38"/>
      <c r="L133" s="37"/>
      <c r="M133" s="31"/>
      <c r="N133" s="31"/>
      <c r="O133" s="31"/>
      <c r="P133" s="37"/>
      <c r="Q133" s="37"/>
      <c r="R133" s="31"/>
      <c r="S133" s="31"/>
      <c r="T133" s="31"/>
      <c r="U133" s="32">
        <f t="shared" si="82"/>
        <v>0</v>
      </c>
      <c r="V133" s="31"/>
      <c r="W133" s="31"/>
      <c r="X133" s="31"/>
      <c r="Y133" s="32">
        <f t="shared" si="83"/>
        <v>0</v>
      </c>
      <c r="Z133" s="31"/>
      <c r="AA133" s="31"/>
      <c r="AB133" s="31"/>
      <c r="AC133" s="32">
        <f t="shared" si="84"/>
        <v>0</v>
      </c>
      <c r="AD133" s="31"/>
      <c r="AE133" s="31"/>
      <c r="AF133" s="31"/>
      <c r="AG133" s="32">
        <f t="shared" si="85"/>
        <v>0</v>
      </c>
      <c r="AH133" s="32">
        <f t="shared" si="80"/>
        <v>0</v>
      </c>
      <c r="AI133" s="33">
        <f t="shared" si="86"/>
        <v>0</v>
      </c>
      <c r="AJ133" s="34" t="str">
        <f t="shared" si="81"/>
        <v>-</v>
      </c>
      <c r="AK133" s="12"/>
      <c r="AL133" s="12"/>
      <c r="AM133" s="12"/>
      <c r="AN133" s="12"/>
      <c r="AO133" s="12"/>
      <c r="AP133" s="12"/>
      <c r="AQ133" s="12"/>
      <c r="AR133" s="12"/>
    </row>
    <row r="134" spans="1:44" ht="12.75" hidden="1" customHeight="1" outlineLevel="1">
      <c r="A134" s="26">
        <v>6</v>
      </c>
      <c r="B134" s="26"/>
      <c r="C134" s="40"/>
      <c r="D134" s="36"/>
      <c r="E134" s="40"/>
      <c r="F134" s="40"/>
      <c r="G134" s="40"/>
      <c r="H134" s="36"/>
      <c r="I134" s="36"/>
      <c r="J134" s="79"/>
      <c r="K134" s="38"/>
      <c r="L134" s="37"/>
      <c r="M134" s="31"/>
      <c r="N134" s="31"/>
      <c r="O134" s="31"/>
      <c r="P134" s="37"/>
      <c r="Q134" s="37"/>
      <c r="R134" s="31"/>
      <c r="S134" s="31"/>
      <c r="T134" s="31"/>
      <c r="U134" s="32">
        <f t="shared" si="82"/>
        <v>0</v>
      </c>
      <c r="V134" s="31"/>
      <c r="W134" s="31"/>
      <c r="X134" s="31"/>
      <c r="Y134" s="32">
        <f t="shared" si="83"/>
        <v>0</v>
      </c>
      <c r="Z134" s="31"/>
      <c r="AA134" s="31"/>
      <c r="AB134" s="31"/>
      <c r="AC134" s="32">
        <f t="shared" si="84"/>
        <v>0</v>
      </c>
      <c r="AD134" s="31"/>
      <c r="AE134" s="31"/>
      <c r="AF134" s="31"/>
      <c r="AG134" s="32">
        <f t="shared" si="85"/>
        <v>0</v>
      </c>
      <c r="AH134" s="32">
        <f t="shared" si="80"/>
        <v>0</v>
      </c>
      <c r="AI134" s="33">
        <f t="shared" si="86"/>
        <v>0</v>
      </c>
      <c r="AJ134" s="34" t="str">
        <f t="shared" si="81"/>
        <v>-</v>
      </c>
    </row>
    <row r="135" spans="1:44" ht="12.75" hidden="1" customHeight="1" outlineLevel="1">
      <c r="A135" s="26">
        <v>7</v>
      </c>
      <c r="B135" s="26"/>
      <c r="C135" s="40"/>
      <c r="D135" s="36"/>
      <c r="E135" s="40"/>
      <c r="F135" s="40"/>
      <c r="G135" s="40"/>
      <c r="H135" s="36"/>
      <c r="I135" s="36"/>
      <c r="J135" s="79"/>
      <c r="K135" s="38"/>
      <c r="L135" s="37"/>
      <c r="M135" s="31"/>
      <c r="N135" s="31"/>
      <c r="O135" s="31"/>
      <c r="P135" s="37"/>
      <c r="Q135" s="37"/>
      <c r="R135" s="31"/>
      <c r="S135" s="31"/>
      <c r="T135" s="31"/>
      <c r="U135" s="32">
        <f t="shared" si="82"/>
        <v>0</v>
      </c>
      <c r="V135" s="31"/>
      <c r="W135" s="31"/>
      <c r="X135" s="31"/>
      <c r="Y135" s="32">
        <f t="shared" si="83"/>
        <v>0</v>
      </c>
      <c r="Z135" s="31"/>
      <c r="AA135" s="31"/>
      <c r="AB135" s="31"/>
      <c r="AC135" s="32">
        <f t="shared" si="84"/>
        <v>0</v>
      </c>
      <c r="AD135" s="31"/>
      <c r="AE135" s="31"/>
      <c r="AF135" s="31"/>
      <c r="AG135" s="32">
        <f t="shared" si="85"/>
        <v>0</v>
      </c>
      <c r="AH135" s="32">
        <f t="shared" si="80"/>
        <v>0</v>
      </c>
      <c r="AI135" s="33">
        <f t="shared" si="86"/>
        <v>0</v>
      </c>
      <c r="AJ135" s="34" t="str">
        <f t="shared" si="81"/>
        <v>-</v>
      </c>
      <c r="AK135" s="12"/>
      <c r="AL135" s="12"/>
      <c r="AM135" s="12"/>
      <c r="AN135" s="12"/>
      <c r="AO135" s="12"/>
      <c r="AP135" s="12"/>
      <c r="AQ135" s="12"/>
      <c r="AR135" s="12"/>
    </row>
    <row r="136" spans="1:44" ht="12.75" hidden="1" customHeight="1" outlineLevel="1">
      <c r="A136" s="26">
        <v>8</v>
      </c>
      <c r="B136" s="26"/>
      <c r="C136" s="40"/>
      <c r="D136" s="36"/>
      <c r="E136" s="40"/>
      <c r="F136" s="40"/>
      <c r="G136" s="40"/>
      <c r="H136" s="36"/>
      <c r="I136" s="36"/>
      <c r="J136" s="79"/>
      <c r="K136" s="38"/>
      <c r="L136" s="37"/>
      <c r="M136" s="31"/>
      <c r="N136" s="31"/>
      <c r="O136" s="31"/>
      <c r="P136" s="37"/>
      <c r="Q136" s="37"/>
      <c r="R136" s="31"/>
      <c r="S136" s="31"/>
      <c r="T136" s="31"/>
      <c r="U136" s="32">
        <f t="shared" si="82"/>
        <v>0</v>
      </c>
      <c r="V136" s="31"/>
      <c r="W136" s="31"/>
      <c r="X136" s="31"/>
      <c r="Y136" s="32">
        <f t="shared" si="83"/>
        <v>0</v>
      </c>
      <c r="Z136" s="31"/>
      <c r="AA136" s="31"/>
      <c r="AB136" s="31"/>
      <c r="AC136" s="32">
        <f t="shared" si="84"/>
        <v>0</v>
      </c>
      <c r="AD136" s="31"/>
      <c r="AE136" s="31"/>
      <c r="AF136" s="31"/>
      <c r="AG136" s="32">
        <f t="shared" si="85"/>
        <v>0</v>
      </c>
      <c r="AH136" s="32">
        <f t="shared" si="80"/>
        <v>0</v>
      </c>
      <c r="AI136" s="33">
        <f t="shared" si="86"/>
        <v>0</v>
      </c>
      <c r="AJ136" s="34" t="str">
        <f t="shared" si="81"/>
        <v>-</v>
      </c>
      <c r="AK136" s="12"/>
      <c r="AL136" s="12"/>
      <c r="AM136" s="12"/>
      <c r="AN136" s="12"/>
      <c r="AO136" s="12"/>
      <c r="AP136" s="12"/>
      <c r="AQ136" s="12"/>
      <c r="AR136" s="12"/>
    </row>
    <row r="137" spans="1:44" ht="12.75" hidden="1" customHeight="1" outlineLevel="1">
      <c r="A137" s="26">
        <v>9</v>
      </c>
      <c r="B137" s="26"/>
      <c r="C137" s="40"/>
      <c r="D137" s="36"/>
      <c r="E137" s="40"/>
      <c r="F137" s="40"/>
      <c r="G137" s="40"/>
      <c r="H137" s="36"/>
      <c r="I137" s="36"/>
      <c r="J137" s="79"/>
      <c r="K137" s="38"/>
      <c r="L137" s="37"/>
      <c r="M137" s="31"/>
      <c r="N137" s="31"/>
      <c r="O137" s="31"/>
      <c r="P137" s="37"/>
      <c r="Q137" s="37"/>
      <c r="R137" s="31"/>
      <c r="S137" s="31"/>
      <c r="T137" s="31"/>
      <c r="U137" s="32">
        <f t="shared" si="82"/>
        <v>0</v>
      </c>
      <c r="V137" s="31"/>
      <c r="W137" s="31"/>
      <c r="X137" s="31"/>
      <c r="Y137" s="32">
        <f t="shared" si="83"/>
        <v>0</v>
      </c>
      <c r="Z137" s="31"/>
      <c r="AA137" s="31"/>
      <c r="AB137" s="31"/>
      <c r="AC137" s="32">
        <f t="shared" si="84"/>
        <v>0</v>
      </c>
      <c r="AD137" s="31"/>
      <c r="AE137" s="31"/>
      <c r="AF137" s="31"/>
      <c r="AG137" s="32">
        <f t="shared" si="85"/>
        <v>0</v>
      </c>
      <c r="AH137" s="32">
        <f t="shared" si="80"/>
        <v>0</v>
      </c>
      <c r="AI137" s="33">
        <f t="shared" si="86"/>
        <v>0</v>
      </c>
      <c r="AJ137" s="34" t="str">
        <f t="shared" si="81"/>
        <v>-</v>
      </c>
    </row>
    <row r="138" spans="1:44" ht="12.75" hidden="1" customHeight="1" outlineLevel="1">
      <c r="A138" s="26">
        <v>10</v>
      </c>
      <c r="B138" s="26"/>
      <c r="C138" s="40"/>
      <c r="D138" s="36"/>
      <c r="E138" s="40"/>
      <c r="F138" s="40"/>
      <c r="G138" s="40"/>
      <c r="H138" s="36"/>
      <c r="I138" s="36"/>
      <c r="J138" s="79"/>
      <c r="K138" s="39"/>
      <c r="L138" s="37"/>
      <c r="M138" s="31"/>
      <c r="N138" s="31"/>
      <c r="O138" s="31"/>
      <c r="P138" s="37"/>
      <c r="Q138" s="37"/>
      <c r="R138" s="31"/>
      <c r="S138" s="31"/>
      <c r="T138" s="31"/>
      <c r="U138" s="32">
        <f t="shared" si="82"/>
        <v>0</v>
      </c>
      <c r="V138" s="31"/>
      <c r="W138" s="31"/>
      <c r="X138" s="31"/>
      <c r="Y138" s="32">
        <f t="shared" si="83"/>
        <v>0</v>
      </c>
      <c r="Z138" s="31"/>
      <c r="AA138" s="31"/>
      <c r="AB138" s="31"/>
      <c r="AC138" s="32">
        <f t="shared" si="84"/>
        <v>0</v>
      </c>
      <c r="AD138" s="31"/>
      <c r="AE138" s="31"/>
      <c r="AF138" s="31"/>
      <c r="AG138" s="32">
        <f t="shared" si="85"/>
        <v>0</v>
      </c>
      <c r="AH138" s="32">
        <f t="shared" si="80"/>
        <v>0</v>
      </c>
      <c r="AI138" s="33">
        <f t="shared" si="86"/>
        <v>0</v>
      </c>
      <c r="AJ138" s="34" t="str">
        <f t="shared" si="81"/>
        <v>-</v>
      </c>
      <c r="AK138" s="12"/>
      <c r="AL138" s="12"/>
      <c r="AM138" s="12"/>
      <c r="AN138" s="12"/>
      <c r="AO138" s="12"/>
      <c r="AP138" s="12"/>
      <c r="AQ138" s="12"/>
      <c r="AR138" s="12"/>
    </row>
    <row r="139" spans="1:44" s="76" customFormat="1" ht="12.75" hidden="1" customHeight="1" collapsed="1">
      <c r="A139" s="101" t="s">
        <v>63</v>
      </c>
      <c r="B139" s="101"/>
      <c r="C139" s="101"/>
      <c r="D139" s="101"/>
      <c r="E139" s="101"/>
      <c r="F139" s="101"/>
      <c r="G139" s="101"/>
      <c r="H139" s="101"/>
      <c r="I139" s="101"/>
      <c r="J139" s="69">
        <v>0</v>
      </c>
      <c r="K139" s="69">
        <v>0</v>
      </c>
      <c r="L139" s="82"/>
      <c r="M139" s="69">
        <f>SUM(M129:M138)</f>
        <v>0</v>
      </c>
      <c r="N139" s="69">
        <f>SUM(N129:N138)</f>
        <v>0</v>
      </c>
      <c r="O139" s="69">
        <f>SUM(O129:O138)</f>
        <v>0</v>
      </c>
      <c r="P139" s="73"/>
      <c r="Q139" s="81"/>
      <c r="R139" s="69">
        <f t="shared" ref="R139:AH139" si="87">SUM(R129:R138)</f>
        <v>0</v>
      </c>
      <c r="S139" s="69">
        <f t="shared" si="87"/>
        <v>0</v>
      </c>
      <c r="T139" s="69">
        <f t="shared" si="87"/>
        <v>0</v>
      </c>
      <c r="U139" s="69">
        <f t="shared" si="87"/>
        <v>0</v>
      </c>
      <c r="V139" s="69">
        <f t="shared" si="87"/>
        <v>0</v>
      </c>
      <c r="W139" s="69">
        <f t="shared" si="87"/>
        <v>0</v>
      </c>
      <c r="X139" s="69">
        <f t="shared" si="87"/>
        <v>0</v>
      </c>
      <c r="Y139" s="69">
        <f t="shared" si="87"/>
        <v>0</v>
      </c>
      <c r="Z139" s="69">
        <f t="shared" si="87"/>
        <v>0</v>
      </c>
      <c r="AA139" s="69">
        <f t="shared" si="87"/>
        <v>0</v>
      </c>
      <c r="AB139" s="69">
        <f t="shared" si="87"/>
        <v>0</v>
      </c>
      <c r="AC139" s="69">
        <f t="shared" si="87"/>
        <v>0</v>
      </c>
      <c r="AD139" s="69">
        <f t="shared" si="87"/>
        <v>0</v>
      </c>
      <c r="AE139" s="69">
        <f t="shared" si="87"/>
        <v>0</v>
      </c>
      <c r="AF139" s="69">
        <f t="shared" si="87"/>
        <v>0</v>
      </c>
      <c r="AG139" s="69">
        <f t="shared" si="87"/>
        <v>0</v>
      </c>
      <c r="AH139" s="69">
        <f t="shared" si="87"/>
        <v>0</v>
      </c>
      <c r="AI139" s="75">
        <f>IF(ISERROR(AH139/J139),0,AH139/J139)</f>
        <v>0</v>
      </c>
      <c r="AJ139" s="75">
        <f>IF(ISERROR(AH139/$AH$191),0,AH139/$AH$191)</f>
        <v>0</v>
      </c>
      <c r="AK139" s="12"/>
      <c r="AL139" s="12"/>
      <c r="AM139" s="12"/>
      <c r="AN139" s="12"/>
      <c r="AO139" s="12"/>
      <c r="AP139" s="12"/>
      <c r="AQ139" s="12"/>
      <c r="AR139" s="12"/>
    </row>
    <row r="140" spans="1:44" ht="12.75" hidden="1" customHeight="1">
      <c r="A140" s="102" t="s">
        <v>64</v>
      </c>
      <c r="B140" s="103"/>
      <c r="C140" s="103"/>
      <c r="D140" s="103"/>
      <c r="E140" s="104"/>
      <c r="F140" s="42"/>
      <c r="G140" s="43"/>
      <c r="H140" s="44"/>
      <c r="I140" s="44"/>
      <c r="J140" s="79"/>
      <c r="K140" s="20"/>
      <c r="L140" s="21"/>
      <c r="M140" s="22"/>
      <c r="N140" s="22"/>
      <c r="O140" s="22"/>
      <c r="P140" s="18"/>
      <c r="Q140" s="2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4"/>
      <c r="AJ140" s="24"/>
    </row>
    <row r="141" spans="1:44" ht="12.75" hidden="1" customHeight="1" outlineLevel="1">
      <c r="A141" s="25">
        <v>1</v>
      </c>
      <c r="B141" s="26"/>
      <c r="C141" s="27"/>
      <c r="D141" s="28"/>
      <c r="E141" s="29"/>
      <c r="F141" s="29"/>
      <c r="G141" s="29"/>
      <c r="H141" s="28"/>
      <c r="I141" s="28"/>
      <c r="J141" s="79"/>
      <c r="K141" s="30"/>
      <c r="L141" s="29"/>
      <c r="M141" s="31"/>
      <c r="N141" s="31"/>
      <c r="O141" s="31"/>
      <c r="P141" s="29"/>
      <c r="Q141" s="29"/>
      <c r="R141" s="31"/>
      <c r="S141" s="31"/>
      <c r="T141" s="31"/>
      <c r="U141" s="32">
        <f>SUM(R141:T141)</f>
        <v>0</v>
      </c>
      <c r="V141" s="31"/>
      <c r="W141" s="31"/>
      <c r="X141" s="31"/>
      <c r="Y141" s="32">
        <f>SUM(V141:X141)</f>
        <v>0</v>
      </c>
      <c r="Z141" s="31"/>
      <c r="AA141" s="31"/>
      <c r="AB141" s="31"/>
      <c r="AC141" s="32">
        <f>SUM(Z141:AB141)</f>
        <v>0</v>
      </c>
      <c r="AD141" s="31"/>
      <c r="AE141" s="31"/>
      <c r="AF141" s="31"/>
      <c r="AG141" s="32">
        <f>SUM(AD141:AF141)</f>
        <v>0</v>
      </c>
      <c r="AH141" s="32">
        <f t="shared" ref="AH141:AH150" si="88">SUM(U141,Y141,AC141,AG141)</f>
        <v>0</v>
      </c>
      <c r="AI141" s="33">
        <f>IF(ISERROR(AH141/J141),0,AH141/J141)</f>
        <v>0</v>
      </c>
      <c r="AJ141" s="34" t="str">
        <f t="shared" ref="AJ141:AJ150" si="89">IF(ISERROR(AH141/$AH$191),"-",AH141/$AH$191)</f>
        <v>-</v>
      </c>
      <c r="AK141" s="12"/>
      <c r="AL141" s="12"/>
      <c r="AM141" s="12"/>
      <c r="AN141" s="12"/>
      <c r="AO141" s="12"/>
      <c r="AP141" s="12"/>
      <c r="AQ141" s="12"/>
      <c r="AR141" s="12"/>
    </row>
    <row r="142" spans="1:44" ht="12.75" hidden="1" customHeight="1" outlineLevel="1">
      <c r="A142" s="25">
        <v>2</v>
      </c>
      <c r="B142" s="26"/>
      <c r="C142" s="35"/>
      <c r="D142" s="36"/>
      <c r="E142" s="37"/>
      <c r="F142" s="37"/>
      <c r="G142" s="37"/>
      <c r="H142" s="36"/>
      <c r="I142" s="36"/>
      <c r="J142" s="79"/>
      <c r="K142" s="38"/>
      <c r="L142" s="37"/>
      <c r="M142" s="31"/>
      <c r="N142" s="31"/>
      <c r="O142" s="31"/>
      <c r="P142" s="37"/>
      <c r="Q142" s="37"/>
      <c r="R142" s="31"/>
      <c r="S142" s="31"/>
      <c r="T142" s="31"/>
      <c r="U142" s="32">
        <f t="shared" ref="U142:U150" si="90">SUM(R142:T142)</f>
        <v>0</v>
      </c>
      <c r="V142" s="31"/>
      <c r="W142" s="31"/>
      <c r="X142" s="31"/>
      <c r="Y142" s="32">
        <f t="shared" ref="Y142:Y150" si="91">SUM(V142:X142)</f>
        <v>0</v>
      </c>
      <c r="Z142" s="31"/>
      <c r="AA142" s="31"/>
      <c r="AB142" s="31"/>
      <c r="AC142" s="32">
        <f t="shared" ref="AC142:AC150" si="92">SUM(Z142:AB142)</f>
        <v>0</v>
      </c>
      <c r="AD142" s="31"/>
      <c r="AE142" s="31"/>
      <c r="AF142" s="31"/>
      <c r="AG142" s="32">
        <f t="shared" ref="AG142:AG150" si="93">SUM(AD142:AF142)</f>
        <v>0</v>
      </c>
      <c r="AH142" s="32">
        <f t="shared" si="88"/>
        <v>0</v>
      </c>
      <c r="AI142" s="33">
        <f t="shared" ref="AI142:AI150" si="94">IF(ISERROR(AH142/J142),0,AH142/J142)</f>
        <v>0</v>
      </c>
      <c r="AJ142" s="34" t="str">
        <f t="shared" si="89"/>
        <v>-</v>
      </c>
      <c r="AK142" s="12"/>
      <c r="AL142" s="12"/>
      <c r="AM142" s="12"/>
      <c r="AN142" s="12"/>
      <c r="AO142" s="12"/>
      <c r="AP142" s="12"/>
      <c r="AQ142" s="12"/>
      <c r="AR142" s="12"/>
    </row>
    <row r="143" spans="1:44" ht="12.75" hidden="1" customHeight="1" outlineLevel="1">
      <c r="A143" s="25">
        <v>3</v>
      </c>
      <c r="B143" s="26"/>
      <c r="C143" s="35"/>
      <c r="D143" s="36"/>
      <c r="E143" s="37"/>
      <c r="F143" s="37"/>
      <c r="G143" s="37"/>
      <c r="H143" s="36"/>
      <c r="I143" s="36"/>
      <c r="J143" s="79"/>
      <c r="K143" s="38"/>
      <c r="L143" s="37"/>
      <c r="M143" s="31"/>
      <c r="N143" s="31"/>
      <c r="O143" s="31"/>
      <c r="P143" s="37"/>
      <c r="Q143" s="37"/>
      <c r="R143" s="31"/>
      <c r="S143" s="31"/>
      <c r="T143" s="31"/>
      <c r="U143" s="32">
        <f t="shared" si="90"/>
        <v>0</v>
      </c>
      <c r="V143" s="31"/>
      <c r="W143" s="31"/>
      <c r="X143" s="31"/>
      <c r="Y143" s="32">
        <f t="shared" si="91"/>
        <v>0</v>
      </c>
      <c r="Z143" s="31"/>
      <c r="AA143" s="31"/>
      <c r="AB143" s="31"/>
      <c r="AC143" s="32">
        <f t="shared" si="92"/>
        <v>0</v>
      </c>
      <c r="AD143" s="31"/>
      <c r="AE143" s="31"/>
      <c r="AF143" s="31"/>
      <c r="AG143" s="32">
        <f t="shared" si="93"/>
        <v>0</v>
      </c>
      <c r="AH143" s="32">
        <f t="shared" si="88"/>
        <v>0</v>
      </c>
      <c r="AI143" s="33">
        <f t="shared" si="94"/>
        <v>0</v>
      </c>
      <c r="AJ143" s="34" t="str">
        <f t="shared" si="89"/>
        <v>-</v>
      </c>
    </row>
    <row r="144" spans="1:44" ht="12.75" hidden="1" customHeight="1" outlineLevel="1">
      <c r="A144" s="25">
        <v>4</v>
      </c>
      <c r="B144" s="26"/>
      <c r="C144" s="35"/>
      <c r="D144" s="36"/>
      <c r="E144" s="37"/>
      <c r="F144" s="37"/>
      <c r="G144" s="37"/>
      <c r="H144" s="36"/>
      <c r="I144" s="36"/>
      <c r="J144" s="79"/>
      <c r="K144" s="38"/>
      <c r="L144" s="37"/>
      <c r="M144" s="31"/>
      <c r="N144" s="31"/>
      <c r="O144" s="31"/>
      <c r="P144" s="37"/>
      <c r="Q144" s="37"/>
      <c r="R144" s="31"/>
      <c r="S144" s="31"/>
      <c r="T144" s="31"/>
      <c r="U144" s="32">
        <f t="shared" si="90"/>
        <v>0</v>
      </c>
      <c r="V144" s="31"/>
      <c r="W144" s="31"/>
      <c r="X144" s="31"/>
      <c r="Y144" s="32">
        <f t="shared" si="91"/>
        <v>0</v>
      </c>
      <c r="Z144" s="31"/>
      <c r="AA144" s="31"/>
      <c r="AB144" s="31"/>
      <c r="AC144" s="32">
        <f t="shared" si="92"/>
        <v>0</v>
      </c>
      <c r="AD144" s="31"/>
      <c r="AE144" s="31"/>
      <c r="AF144" s="31"/>
      <c r="AG144" s="32">
        <f t="shared" si="93"/>
        <v>0</v>
      </c>
      <c r="AH144" s="32">
        <f t="shared" si="88"/>
        <v>0</v>
      </c>
      <c r="AI144" s="33">
        <f t="shared" si="94"/>
        <v>0</v>
      </c>
      <c r="AJ144" s="34" t="str">
        <f t="shared" si="89"/>
        <v>-</v>
      </c>
      <c r="AK144" s="12"/>
      <c r="AL144" s="12"/>
      <c r="AM144" s="12"/>
      <c r="AN144" s="12"/>
      <c r="AO144" s="12"/>
      <c r="AP144" s="12"/>
      <c r="AQ144" s="12"/>
      <c r="AR144" s="12"/>
    </row>
    <row r="145" spans="1:44" ht="12.75" hidden="1" customHeight="1" outlineLevel="1">
      <c r="A145" s="25">
        <v>5</v>
      </c>
      <c r="B145" s="26"/>
      <c r="C145" s="35"/>
      <c r="D145" s="36"/>
      <c r="E145" s="37"/>
      <c r="F145" s="37"/>
      <c r="G145" s="37"/>
      <c r="H145" s="36"/>
      <c r="I145" s="36"/>
      <c r="J145" s="79"/>
      <c r="K145" s="38"/>
      <c r="L145" s="37"/>
      <c r="M145" s="31"/>
      <c r="N145" s="31"/>
      <c r="O145" s="31"/>
      <c r="P145" s="37"/>
      <c r="Q145" s="37"/>
      <c r="R145" s="31"/>
      <c r="S145" s="31"/>
      <c r="T145" s="31"/>
      <c r="U145" s="32">
        <f t="shared" si="90"/>
        <v>0</v>
      </c>
      <c r="V145" s="31"/>
      <c r="W145" s="31"/>
      <c r="X145" s="31"/>
      <c r="Y145" s="32">
        <f t="shared" si="91"/>
        <v>0</v>
      </c>
      <c r="Z145" s="31"/>
      <c r="AA145" s="31"/>
      <c r="AB145" s="31"/>
      <c r="AC145" s="32">
        <f t="shared" si="92"/>
        <v>0</v>
      </c>
      <c r="AD145" s="31"/>
      <c r="AE145" s="31"/>
      <c r="AF145" s="31"/>
      <c r="AG145" s="32">
        <f t="shared" si="93"/>
        <v>0</v>
      </c>
      <c r="AH145" s="32">
        <f t="shared" si="88"/>
        <v>0</v>
      </c>
      <c r="AI145" s="33">
        <f t="shared" si="94"/>
        <v>0</v>
      </c>
      <c r="AJ145" s="34" t="str">
        <f t="shared" si="89"/>
        <v>-</v>
      </c>
      <c r="AK145" s="12"/>
      <c r="AL145" s="12"/>
      <c r="AM145" s="12"/>
      <c r="AN145" s="12"/>
      <c r="AO145" s="12"/>
      <c r="AP145" s="12"/>
      <c r="AQ145" s="12"/>
      <c r="AR145" s="12"/>
    </row>
    <row r="146" spans="1:44" ht="12.75" hidden="1" customHeight="1" outlineLevel="1">
      <c r="A146" s="25">
        <v>6</v>
      </c>
      <c r="B146" s="26"/>
      <c r="C146" s="35"/>
      <c r="D146" s="36"/>
      <c r="E146" s="37"/>
      <c r="F146" s="37"/>
      <c r="G146" s="37"/>
      <c r="H146" s="36"/>
      <c r="I146" s="36"/>
      <c r="J146" s="79"/>
      <c r="K146" s="38"/>
      <c r="L146" s="37"/>
      <c r="M146" s="31"/>
      <c r="N146" s="31"/>
      <c r="O146" s="31"/>
      <c r="P146" s="37"/>
      <c r="Q146" s="37"/>
      <c r="R146" s="31"/>
      <c r="S146" s="31"/>
      <c r="T146" s="31"/>
      <c r="U146" s="32">
        <f t="shared" si="90"/>
        <v>0</v>
      </c>
      <c r="V146" s="31"/>
      <c r="W146" s="31"/>
      <c r="X146" s="31"/>
      <c r="Y146" s="32">
        <f t="shared" si="91"/>
        <v>0</v>
      </c>
      <c r="Z146" s="31"/>
      <c r="AA146" s="31"/>
      <c r="AB146" s="31"/>
      <c r="AC146" s="32">
        <f t="shared" si="92"/>
        <v>0</v>
      </c>
      <c r="AD146" s="31"/>
      <c r="AE146" s="31"/>
      <c r="AF146" s="31"/>
      <c r="AG146" s="32">
        <f t="shared" si="93"/>
        <v>0</v>
      </c>
      <c r="AH146" s="32">
        <f t="shared" si="88"/>
        <v>0</v>
      </c>
      <c r="AI146" s="33">
        <f t="shared" si="94"/>
        <v>0</v>
      </c>
      <c r="AJ146" s="34" t="str">
        <f t="shared" si="89"/>
        <v>-</v>
      </c>
    </row>
    <row r="147" spans="1:44" ht="12.75" hidden="1" customHeight="1" outlineLevel="1">
      <c r="A147" s="25">
        <v>7</v>
      </c>
      <c r="B147" s="26"/>
      <c r="C147" s="35"/>
      <c r="D147" s="36"/>
      <c r="E147" s="37"/>
      <c r="F147" s="37"/>
      <c r="G147" s="37"/>
      <c r="H147" s="36"/>
      <c r="I147" s="36"/>
      <c r="J147" s="79"/>
      <c r="K147" s="38"/>
      <c r="L147" s="37"/>
      <c r="M147" s="31"/>
      <c r="N147" s="31"/>
      <c r="O147" s="31"/>
      <c r="P147" s="37"/>
      <c r="Q147" s="37"/>
      <c r="R147" s="31"/>
      <c r="S147" s="31"/>
      <c r="T147" s="31"/>
      <c r="U147" s="32">
        <f t="shared" si="90"/>
        <v>0</v>
      </c>
      <c r="V147" s="31"/>
      <c r="W147" s="31"/>
      <c r="X147" s="31"/>
      <c r="Y147" s="32">
        <f t="shared" si="91"/>
        <v>0</v>
      </c>
      <c r="Z147" s="31"/>
      <c r="AA147" s="31"/>
      <c r="AB147" s="31"/>
      <c r="AC147" s="32">
        <f t="shared" si="92"/>
        <v>0</v>
      </c>
      <c r="AD147" s="31"/>
      <c r="AE147" s="31"/>
      <c r="AF147" s="31"/>
      <c r="AG147" s="32">
        <f t="shared" si="93"/>
        <v>0</v>
      </c>
      <c r="AH147" s="32">
        <f t="shared" si="88"/>
        <v>0</v>
      </c>
      <c r="AI147" s="33">
        <f t="shared" si="94"/>
        <v>0</v>
      </c>
      <c r="AJ147" s="34" t="str">
        <f t="shared" si="89"/>
        <v>-</v>
      </c>
      <c r="AK147" s="12"/>
      <c r="AL147" s="12"/>
      <c r="AM147" s="12"/>
      <c r="AN147" s="12"/>
      <c r="AO147" s="12"/>
      <c r="AP147" s="12"/>
      <c r="AQ147" s="12"/>
      <c r="AR147" s="12"/>
    </row>
    <row r="148" spans="1:44" ht="12.75" hidden="1" customHeight="1" outlineLevel="1">
      <c r="A148" s="25">
        <v>8</v>
      </c>
      <c r="B148" s="26"/>
      <c r="C148" s="35"/>
      <c r="D148" s="36"/>
      <c r="E148" s="37"/>
      <c r="F148" s="37"/>
      <c r="G148" s="37"/>
      <c r="H148" s="36"/>
      <c r="I148" s="36"/>
      <c r="J148" s="79"/>
      <c r="K148" s="38"/>
      <c r="L148" s="37"/>
      <c r="M148" s="31"/>
      <c r="N148" s="31"/>
      <c r="O148" s="31"/>
      <c r="P148" s="37"/>
      <c r="Q148" s="37"/>
      <c r="R148" s="31"/>
      <c r="S148" s="31"/>
      <c r="T148" s="31"/>
      <c r="U148" s="32">
        <f t="shared" si="90"/>
        <v>0</v>
      </c>
      <c r="V148" s="31"/>
      <c r="W148" s="31"/>
      <c r="X148" s="31"/>
      <c r="Y148" s="32">
        <f t="shared" si="91"/>
        <v>0</v>
      </c>
      <c r="Z148" s="31"/>
      <c r="AA148" s="31"/>
      <c r="AB148" s="31"/>
      <c r="AC148" s="32">
        <f t="shared" si="92"/>
        <v>0</v>
      </c>
      <c r="AD148" s="31"/>
      <c r="AE148" s="31"/>
      <c r="AF148" s="31"/>
      <c r="AG148" s="32">
        <f t="shared" si="93"/>
        <v>0</v>
      </c>
      <c r="AH148" s="32">
        <f t="shared" si="88"/>
        <v>0</v>
      </c>
      <c r="AI148" s="33">
        <f t="shared" si="94"/>
        <v>0</v>
      </c>
      <c r="AJ148" s="34" t="str">
        <f t="shared" si="89"/>
        <v>-</v>
      </c>
      <c r="AK148" s="12"/>
      <c r="AL148" s="12"/>
      <c r="AM148" s="12"/>
      <c r="AN148" s="12"/>
      <c r="AO148" s="12"/>
      <c r="AP148" s="12"/>
      <c r="AQ148" s="12"/>
      <c r="AR148" s="12"/>
    </row>
    <row r="149" spans="1:44" ht="12.75" hidden="1" customHeight="1" outlineLevel="1">
      <c r="A149" s="25">
        <v>9</v>
      </c>
      <c r="B149" s="26"/>
      <c r="C149" s="35"/>
      <c r="D149" s="36"/>
      <c r="E149" s="37"/>
      <c r="F149" s="37"/>
      <c r="G149" s="37"/>
      <c r="H149" s="36"/>
      <c r="I149" s="36"/>
      <c r="J149" s="79"/>
      <c r="K149" s="38"/>
      <c r="L149" s="37"/>
      <c r="M149" s="31"/>
      <c r="N149" s="31"/>
      <c r="O149" s="31"/>
      <c r="P149" s="37"/>
      <c r="Q149" s="37"/>
      <c r="R149" s="31"/>
      <c r="S149" s="31"/>
      <c r="T149" s="31"/>
      <c r="U149" s="32">
        <f t="shared" si="90"/>
        <v>0</v>
      </c>
      <c r="V149" s="31"/>
      <c r="W149" s="31"/>
      <c r="X149" s="31"/>
      <c r="Y149" s="32">
        <f t="shared" si="91"/>
        <v>0</v>
      </c>
      <c r="Z149" s="31"/>
      <c r="AA149" s="31"/>
      <c r="AB149" s="31"/>
      <c r="AC149" s="32">
        <f t="shared" si="92"/>
        <v>0</v>
      </c>
      <c r="AD149" s="31"/>
      <c r="AE149" s="31"/>
      <c r="AF149" s="31"/>
      <c r="AG149" s="32">
        <f t="shared" si="93"/>
        <v>0</v>
      </c>
      <c r="AH149" s="32">
        <f t="shared" si="88"/>
        <v>0</v>
      </c>
      <c r="AI149" s="33">
        <f t="shared" si="94"/>
        <v>0</v>
      </c>
      <c r="AJ149" s="34" t="str">
        <f t="shared" si="89"/>
        <v>-</v>
      </c>
    </row>
    <row r="150" spans="1:44" ht="12.75" hidden="1" customHeight="1" outlineLevel="1">
      <c r="A150" s="25">
        <v>10</v>
      </c>
      <c r="B150" s="26"/>
      <c r="C150" s="35"/>
      <c r="D150" s="36"/>
      <c r="E150" s="37"/>
      <c r="F150" s="37"/>
      <c r="G150" s="37"/>
      <c r="H150" s="36"/>
      <c r="I150" s="36"/>
      <c r="J150" s="79"/>
      <c r="K150" s="39"/>
      <c r="L150" s="37"/>
      <c r="M150" s="31"/>
      <c r="N150" s="31"/>
      <c r="O150" s="31"/>
      <c r="P150" s="37"/>
      <c r="Q150" s="37"/>
      <c r="R150" s="31"/>
      <c r="S150" s="31"/>
      <c r="T150" s="31"/>
      <c r="U150" s="32">
        <f t="shared" si="90"/>
        <v>0</v>
      </c>
      <c r="V150" s="31"/>
      <c r="W150" s="31"/>
      <c r="X150" s="31"/>
      <c r="Y150" s="32">
        <f t="shared" si="91"/>
        <v>0</v>
      </c>
      <c r="Z150" s="31"/>
      <c r="AA150" s="31"/>
      <c r="AB150" s="31"/>
      <c r="AC150" s="32">
        <f t="shared" si="92"/>
        <v>0</v>
      </c>
      <c r="AD150" s="31"/>
      <c r="AE150" s="31"/>
      <c r="AF150" s="31"/>
      <c r="AG150" s="32">
        <f t="shared" si="93"/>
        <v>0</v>
      </c>
      <c r="AH150" s="32">
        <f t="shared" si="88"/>
        <v>0</v>
      </c>
      <c r="AI150" s="33">
        <f t="shared" si="94"/>
        <v>0</v>
      </c>
      <c r="AJ150" s="34" t="str">
        <f t="shared" si="89"/>
        <v>-</v>
      </c>
      <c r="AK150" s="12"/>
      <c r="AL150" s="12"/>
      <c r="AM150" s="12"/>
      <c r="AN150" s="12"/>
      <c r="AO150" s="12"/>
      <c r="AP150" s="12"/>
      <c r="AQ150" s="12"/>
      <c r="AR150" s="12"/>
    </row>
    <row r="151" spans="1:44" s="76" customFormat="1" ht="12.75" hidden="1" customHeight="1" collapsed="1">
      <c r="A151" s="97" t="s">
        <v>65</v>
      </c>
      <c r="B151" s="99"/>
      <c r="C151" s="99"/>
      <c r="D151" s="99"/>
      <c r="E151" s="99"/>
      <c r="F151" s="99"/>
      <c r="G151" s="99"/>
      <c r="H151" s="99"/>
      <c r="I151" s="100"/>
      <c r="J151" s="69">
        <f>SUM(J141:J150)</f>
        <v>0</v>
      </c>
      <c r="K151" s="69">
        <f>SUM(K141:K150)</f>
        <v>0</v>
      </c>
      <c r="L151" s="82"/>
      <c r="M151" s="69">
        <f>SUM(M141:M150)</f>
        <v>0</v>
      </c>
      <c r="N151" s="69">
        <f>SUM(N141:N150)</f>
        <v>0</v>
      </c>
      <c r="O151" s="69">
        <f>SUM(O141:O150)</f>
        <v>0</v>
      </c>
      <c r="P151" s="73"/>
      <c r="Q151" s="81"/>
      <c r="R151" s="69">
        <f t="shared" ref="R151:AH151" si="95">SUM(R141:R150)</f>
        <v>0</v>
      </c>
      <c r="S151" s="69">
        <f t="shared" si="95"/>
        <v>0</v>
      </c>
      <c r="T151" s="69">
        <f t="shared" si="95"/>
        <v>0</v>
      </c>
      <c r="U151" s="69">
        <f t="shared" si="95"/>
        <v>0</v>
      </c>
      <c r="V151" s="69">
        <f t="shared" si="95"/>
        <v>0</v>
      </c>
      <c r="W151" s="69">
        <f t="shared" si="95"/>
        <v>0</v>
      </c>
      <c r="X151" s="69">
        <f t="shared" si="95"/>
        <v>0</v>
      </c>
      <c r="Y151" s="69">
        <f t="shared" si="95"/>
        <v>0</v>
      </c>
      <c r="Z151" s="69">
        <f t="shared" si="95"/>
        <v>0</v>
      </c>
      <c r="AA151" s="69">
        <f t="shared" si="95"/>
        <v>0</v>
      </c>
      <c r="AB151" s="69">
        <f t="shared" si="95"/>
        <v>0</v>
      </c>
      <c r="AC151" s="69">
        <f t="shared" si="95"/>
        <v>0</v>
      </c>
      <c r="AD151" s="69">
        <f t="shared" si="95"/>
        <v>0</v>
      </c>
      <c r="AE151" s="69">
        <f t="shared" si="95"/>
        <v>0</v>
      </c>
      <c r="AF151" s="69">
        <f t="shared" si="95"/>
        <v>0</v>
      </c>
      <c r="AG151" s="69">
        <f t="shared" si="95"/>
        <v>0</v>
      </c>
      <c r="AH151" s="69">
        <f t="shared" si="95"/>
        <v>0</v>
      </c>
      <c r="AI151" s="75">
        <f>IF(ISERROR(AH151/J151),0,AH151/J151)</f>
        <v>0</v>
      </c>
      <c r="AJ151" s="75">
        <f>IF(ISERROR(AH151/$AH$191),0,AH151/$AH$191)</f>
        <v>0</v>
      </c>
      <c r="AK151" s="12"/>
      <c r="AL151" s="12"/>
      <c r="AM151" s="12"/>
      <c r="AN151" s="12"/>
      <c r="AO151" s="12"/>
      <c r="AP151" s="12"/>
      <c r="AQ151" s="12"/>
      <c r="AR151" s="12"/>
    </row>
    <row r="152" spans="1:44" ht="12.75" hidden="1" customHeight="1">
      <c r="A152" s="94" t="s">
        <v>66</v>
      </c>
      <c r="B152" s="95"/>
      <c r="C152" s="95"/>
      <c r="D152" s="95"/>
      <c r="E152" s="96"/>
      <c r="F152" s="17"/>
      <c r="G152" s="18"/>
      <c r="H152" s="19"/>
      <c r="I152" s="19"/>
      <c r="J152" s="79"/>
      <c r="K152" s="20"/>
      <c r="L152" s="21"/>
      <c r="M152" s="22"/>
      <c r="N152" s="22"/>
      <c r="O152" s="22"/>
      <c r="P152" s="18"/>
      <c r="Q152" s="23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4"/>
      <c r="AJ152" s="24"/>
    </row>
    <row r="153" spans="1:44" ht="12.75" hidden="1" customHeight="1" outlineLevel="1">
      <c r="A153" s="25">
        <v>1</v>
      </c>
      <c r="B153" s="26"/>
      <c r="C153" s="27"/>
      <c r="D153" s="28"/>
      <c r="E153" s="29"/>
      <c r="F153" s="29"/>
      <c r="G153" s="29"/>
      <c r="H153" s="28"/>
      <c r="I153" s="28"/>
      <c r="J153" s="79"/>
      <c r="K153" s="30"/>
      <c r="L153" s="29"/>
      <c r="M153" s="31"/>
      <c r="N153" s="31"/>
      <c r="O153" s="31"/>
      <c r="P153" s="29"/>
      <c r="Q153" s="29"/>
      <c r="R153" s="31"/>
      <c r="S153" s="31"/>
      <c r="T153" s="31"/>
      <c r="U153" s="32">
        <f>SUM(R153:T153)</f>
        <v>0</v>
      </c>
      <c r="V153" s="31"/>
      <c r="W153" s="31"/>
      <c r="X153" s="31"/>
      <c r="Y153" s="32">
        <f>SUM(V153:X153)</f>
        <v>0</v>
      </c>
      <c r="Z153" s="31"/>
      <c r="AA153" s="31"/>
      <c r="AB153" s="31"/>
      <c r="AC153" s="32">
        <f>SUM(Z153:AB153)</f>
        <v>0</v>
      </c>
      <c r="AD153" s="31"/>
      <c r="AE153" s="31"/>
      <c r="AF153" s="31"/>
      <c r="AG153" s="32">
        <f>SUM(AD153:AF153)</f>
        <v>0</v>
      </c>
      <c r="AH153" s="32">
        <f t="shared" ref="AH153:AH162" si="96">SUM(U153,Y153,AC153,AG153)</f>
        <v>0</v>
      </c>
      <c r="AI153" s="33">
        <f>IF(ISERROR(AH153/J153),0,AH153/J153)</f>
        <v>0</v>
      </c>
      <c r="AJ153" s="34" t="str">
        <f t="shared" ref="AJ153:AJ162" si="97">IF(ISERROR(AH153/$AH$191),"-",AH153/$AH$191)</f>
        <v>-</v>
      </c>
      <c r="AK153" s="12"/>
      <c r="AL153" s="12"/>
      <c r="AM153" s="12"/>
      <c r="AN153" s="12"/>
      <c r="AO153" s="12"/>
      <c r="AP153" s="12"/>
      <c r="AQ153" s="12"/>
      <c r="AR153" s="12"/>
    </row>
    <row r="154" spans="1:44" ht="12.75" hidden="1" customHeight="1" outlineLevel="1">
      <c r="A154" s="25">
        <v>2</v>
      </c>
      <c r="B154" s="26"/>
      <c r="C154" s="35"/>
      <c r="D154" s="36"/>
      <c r="E154" s="37"/>
      <c r="F154" s="37"/>
      <c r="G154" s="37"/>
      <c r="H154" s="36"/>
      <c r="I154" s="36"/>
      <c r="J154" s="79"/>
      <c r="K154" s="38"/>
      <c r="L154" s="37"/>
      <c r="M154" s="31"/>
      <c r="N154" s="31"/>
      <c r="O154" s="31"/>
      <c r="P154" s="37"/>
      <c r="Q154" s="37"/>
      <c r="R154" s="31"/>
      <c r="S154" s="31"/>
      <c r="T154" s="31"/>
      <c r="U154" s="32">
        <f t="shared" ref="U154:U162" si="98">SUM(R154:T154)</f>
        <v>0</v>
      </c>
      <c r="V154" s="31"/>
      <c r="W154" s="31"/>
      <c r="X154" s="31"/>
      <c r="Y154" s="32">
        <f t="shared" ref="Y154:Y162" si="99">SUM(V154:X154)</f>
        <v>0</v>
      </c>
      <c r="Z154" s="31"/>
      <c r="AA154" s="31"/>
      <c r="AB154" s="31"/>
      <c r="AC154" s="32">
        <f t="shared" ref="AC154:AC162" si="100">SUM(Z154:AB154)</f>
        <v>0</v>
      </c>
      <c r="AD154" s="31"/>
      <c r="AE154" s="31"/>
      <c r="AF154" s="31"/>
      <c r="AG154" s="32">
        <f t="shared" ref="AG154:AG162" si="101">SUM(AD154:AF154)</f>
        <v>0</v>
      </c>
      <c r="AH154" s="32">
        <f t="shared" si="96"/>
        <v>0</v>
      </c>
      <c r="AI154" s="33">
        <f t="shared" ref="AI154:AI162" si="102">IF(ISERROR(AH154/J154),0,AH154/J154)</f>
        <v>0</v>
      </c>
      <c r="AJ154" s="34" t="str">
        <f t="shared" si="97"/>
        <v>-</v>
      </c>
      <c r="AK154" s="12"/>
      <c r="AL154" s="12"/>
      <c r="AM154" s="12"/>
      <c r="AN154" s="12"/>
      <c r="AO154" s="12"/>
      <c r="AP154" s="12"/>
      <c r="AQ154" s="12"/>
      <c r="AR154" s="12"/>
    </row>
    <row r="155" spans="1:44" ht="12.75" hidden="1" customHeight="1" outlineLevel="1">
      <c r="A155" s="25">
        <v>3</v>
      </c>
      <c r="B155" s="26"/>
      <c r="C155" s="35"/>
      <c r="D155" s="36"/>
      <c r="E155" s="37"/>
      <c r="F155" s="37"/>
      <c r="G155" s="37"/>
      <c r="H155" s="36"/>
      <c r="I155" s="36"/>
      <c r="J155" s="79"/>
      <c r="K155" s="38"/>
      <c r="L155" s="37"/>
      <c r="M155" s="31"/>
      <c r="N155" s="31"/>
      <c r="O155" s="31"/>
      <c r="P155" s="37"/>
      <c r="Q155" s="37"/>
      <c r="R155" s="31"/>
      <c r="S155" s="31"/>
      <c r="T155" s="31"/>
      <c r="U155" s="32">
        <f t="shared" si="98"/>
        <v>0</v>
      </c>
      <c r="V155" s="31"/>
      <c r="W155" s="31"/>
      <c r="X155" s="31"/>
      <c r="Y155" s="32">
        <f t="shared" si="99"/>
        <v>0</v>
      </c>
      <c r="Z155" s="31"/>
      <c r="AA155" s="31"/>
      <c r="AB155" s="31"/>
      <c r="AC155" s="32">
        <f t="shared" si="100"/>
        <v>0</v>
      </c>
      <c r="AD155" s="31"/>
      <c r="AE155" s="31"/>
      <c r="AF155" s="31"/>
      <c r="AG155" s="32">
        <f t="shared" si="101"/>
        <v>0</v>
      </c>
      <c r="AH155" s="32">
        <f t="shared" si="96"/>
        <v>0</v>
      </c>
      <c r="AI155" s="33">
        <f t="shared" si="102"/>
        <v>0</v>
      </c>
      <c r="AJ155" s="34" t="str">
        <f t="shared" si="97"/>
        <v>-</v>
      </c>
    </row>
    <row r="156" spans="1:44" ht="12.75" hidden="1" customHeight="1" outlineLevel="1">
      <c r="A156" s="25">
        <v>4</v>
      </c>
      <c r="B156" s="26"/>
      <c r="C156" s="35"/>
      <c r="D156" s="36"/>
      <c r="E156" s="37"/>
      <c r="F156" s="37"/>
      <c r="G156" s="37"/>
      <c r="H156" s="36"/>
      <c r="I156" s="36"/>
      <c r="J156" s="79"/>
      <c r="K156" s="38"/>
      <c r="L156" s="37"/>
      <c r="M156" s="31"/>
      <c r="N156" s="31"/>
      <c r="O156" s="31"/>
      <c r="P156" s="37"/>
      <c r="Q156" s="37"/>
      <c r="R156" s="31"/>
      <c r="S156" s="31"/>
      <c r="T156" s="31"/>
      <c r="U156" s="32">
        <f t="shared" si="98"/>
        <v>0</v>
      </c>
      <c r="V156" s="31"/>
      <c r="W156" s="31"/>
      <c r="X156" s="31"/>
      <c r="Y156" s="32">
        <f t="shared" si="99"/>
        <v>0</v>
      </c>
      <c r="Z156" s="31"/>
      <c r="AA156" s="31"/>
      <c r="AB156" s="31"/>
      <c r="AC156" s="32">
        <f t="shared" si="100"/>
        <v>0</v>
      </c>
      <c r="AD156" s="31"/>
      <c r="AE156" s="31"/>
      <c r="AF156" s="31"/>
      <c r="AG156" s="32">
        <f t="shared" si="101"/>
        <v>0</v>
      </c>
      <c r="AH156" s="32">
        <f t="shared" si="96"/>
        <v>0</v>
      </c>
      <c r="AI156" s="33">
        <f t="shared" si="102"/>
        <v>0</v>
      </c>
      <c r="AJ156" s="34" t="str">
        <f t="shared" si="97"/>
        <v>-</v>
      </c>
      <c r="AK156" s="12"/>
      <c r="AL156" s="12"/>
      <c r="AM156" s="12"/>
      <c r="AN156" s="12"/>
      <c r="AO156" s="12"/>
      <c r="AP156" s="12"/>
      <c r="AQ156" s="12"/>
      <c r="AR156" s="12"/>
    </row>
    <row r="157" spans="1:44" ht="12.75" hidden="1" customHeight="1" outlineLevel="1">
      <c r="A157" s="25">
        <v>5</v>
      </c>
      <c r="B157" s="26"/>
      <c r="C157" s="35"/>
      <c r="D157" s="36"/>
      <c r="E157" s="37"/>
      <c r="F157" s="37"/>
      <c r="G157" s="37"/>
      <c r="H157" s="36"/>
      <c r="I157" s="36"/>
      <c r="J157" s="79"/>
      <c r="K157" s="38"/>
      <c r="L157" s="37"/>
      <c r="M157" s="31"/>
      <c r="N157" s="31"/>
      <c r="O157" s="31"/>
      <c r="P157" s="37"/>
      <c r="Q157" s="37"/>
      <c r="R157" s="31"/>
      <c r="S157" s="31"/>
      <c r="T157" s="31"/>
      <c r="U157" s="32">
        <f t="shared" si="98"/>
        <v>0</v>
      </c>
      <c r="V157" s="31"/>
      <c r="W157" s="31"/>
      <c r="X157" s="31"/>
      <c r="Y157" s="32">
        <f t="shared" si="99"/>
        <v>0</v>
      </c>
      <c r="Z157" s="31"/>
      <c r="AA157" s="31"/>
      <c r="AB157" s="31"/>
      <c r="AC157" s="32">
        <f t="shared" si="100"/>
        <v>0</v>
      </c>
      <c r="AD157" s="31"/>
      <c r="AE157" s="31"/>
      <c r="AF157" s="31"/>
      <c r="AG157" s="32">
        <f t="shared" si="101"/>
        <v>0</v>
      </c>
      <c r="AH157" s="32">
        <f t="shared" si="96"/>
        <v>0</v>
      </c>
      <c r="AI157" s="33">
        <f t="shared" si="102"/>
        <v>0</v>
      </c>
      <c r="AJ157" s="34" t="str">
        <f t="shared" si="97"/>
        <v>-</v>
      </c>
      <c r="AK157" s="12"/>
      <c r="AL157" s="12"/>
      <c r="AM157" s="12"/>
      <c r="AN157" s="12"/>
      <c r="AO157" s="12"/>
      <c r="AP157" s="12"/>
      <c r="AQ157" s="12"/>
      <c r="AR157" s="12"/>
    </row>
    <row r="158" spans="1:44" ht="12.75" hidden="1" customHeight="1" outlineLevel="1">
      <c r="A158" s="25">
        <v>6</v>
      </c>
      <c r="B158" s="26"/>
      <c r="C158" s="35"/>
      <c r="D158" s="36"/>
      <c r="E158" s="37"/>
      <c r="F158" s="37"/>
      <c r="G158" s="37"/>
      <c r="H158" s="36"/>
      <c r="I158" s="36"/>
      <c r="J158" s="79"/>
      <c r="K158" s="38"/>
      <c r="L158" s="37"/>
      <c r="M158" s="31"/>
      <c r="N158" s="31"/>
      <c r="O158" s="31"/>
      <c r="P158" s="37"/>
      <c r="Q158" s="37"/>
      <c r="R158" s="31"/>
      <c r="S158" s="31"/>
      <c r="T158" s="31"/>
      <c r="U158" s="32">
        <f t="shared" si="98"/>
        <v>0</v>
      </c>
      <c r="V158" s="31"/>
      <c r="W158" s="31"/>
      <c r="X158" s="31"/>
      <c r="Y158" s="32">
        <f t="shared" si="99"/>
        <v>0</v>
      </c>
      <c r="Z158" s="31"/>
      <c r="AA158" s="31"/>
      <c r="AB158" s="31"/>
      <c r="AC158" s="32">
        <f t="shared" si="100"/>
        <v>0</v>
      </c>
      <c r="AD158" s="31"/>
      <c r="AE158" s="31"/>
      <c r="AF158" s="31"/>
      <c r="AG158" s="32">
        <f t="shared" si="101"/>
        <v>0</v>
      </c>
      <c r="AH158" s="32">
        <f t="shared" si="96"/>
        <v>0</v>
      </c>
      <c r="AI158" s="33">
        <f t="shared" si="102"/>
        <v>0</v>
      </c>
      <c r="AJ158" s="34" t="str">
        <f t="shared" si="97"/>
        <v>-</v>
      </c>
    </row>
    <row r="159" spans="1:44" ht="12.75" hidden="1" customHeight="1" outlineLevel="1">
      <c r="A159" s="25">
        <v>7</v>
      </c>
      <c r="B159" s="26"/>
      <c r="C159" s="35"/>
      <c r="D159" s="36"/>
      <c r="E159" s="37"/>
      <c r="F159" s="37"/>
      <c r="G159" s="37"/>
      <c r="H159" s="36"/>
      <c r="I159" s="36"/>
      <c r="J159" s="79"/>
      <c r="K159" s="38"/>
      <c r="L159" s="37"/>
      <c r="M159" s="31"/>
      <c r="N159" s="31"/>
      <c r="O159" s="31"/>
      <c r="P159" s="37"/>
      <c r="Q159" s="37"/>
      <c r="R159" s="31"/>
      <c r="S159" s="31"/>
      <c r="T159" s="31"/>
      <c r="U159" s="32">
        <f t="shared" si="98"/>
        <v>0</v>
      </c>
      <c r="V159" s="31"/>
      <c r="W159" s="31"/>
      <c r="X159" s="31"/>
      <c r="Y159" s="32">
        <f t="shared" si="99"/>
        <v>0</v>
      </c>
      <c r="Z159" s="31"/>
      <c r="AA159" s="31"/>
      <c r="AB159" s="31"/>
      <c r="AC159" s="32">
        <f t="shared" si="100"/>
        <v>0</v>
      </c>
      <c r="AD159" s="31"/>
      <c r="AE159" s="31"/>
      <c r="AF159" s="31"/>
      <c r="AG159" s="32">
        <f t="shared" si="101"/>
        <v>0</v>
      </c>
      <c r="AH159" s="32">
        <f t="shared" si="96"/>
        <v>0</v>
      </c>
      <c r="AI159" s="33">
        <f t="shared" si="102"/>
        <v>0</v>
      </c>
      <c r="AJ159" s="34" t="str">
        <f t="shared" si="97"/>
        <v>-</v>
      </c>
      <c r="AK159" s="12"/>
      <c r="AL159" s="12"/>
      <c r="AM159" s="12"/>
      <c r="AN159" s="12"/>
      <c r="AO159" s="12"/>
      <c r="AP159" s="12"/>
      <c r="AQ159" s="12"/>
      <c r="AR159" s="12"/>
    </row>
    <row r="160" spans="1:44" ht="12.75" hidden="1" customHeight="1" outlineLevel="1">
      <c r="A160" s="25">
        <v>8</v>
      </c>
      <c r="B160" s="26"/>
      <c r="C160" s="35"/>
      <c r="D160" s="36"/>
      <c r="E160" s="37"/>
      <c r="F160" s="37"/>
      <c r="G160" s="37"/>
      <c r="H160" s="36"/>
      <c r="I160" s="36"/>
      <c r="J160" s="79"/>
      <c r="K160" s="38"/>
      <c r="L160" s="37"/>
      <c r="M160" s="31"/>
      <c r="N160" s="31"/>
      <c r="O160" s="31"/>
      <c r="P160" s="37"/>
      <c r="Q160" s="37"/>
      <c r="R160" s="31"/>
      <c r="S160" s="31"/>
      <c r="T160" s="31"/>
      <c r="U160" s="32">
        <f t="shared" si="98"/>
        <v>0</v>
      </c>
      <c r="V160" s="31"/>
      <c r="W160" s="31"/>
      <c r="X160" s="31"/>
      <c r="Y160" s="32">
        <f t="shared" si="99"/>
        <v>0</v>
      </c>
      <c r="Z160" s="31"/>
      <c r="AA160" s="31"/>
      <c r="AB160" s="31"/>
      <c r="AC160" s="32">
        <f t="shared" si="100"/>
        <v>0</v>
      </c>
      <c r="AD160" s="31"/>
      <c r="AE160" s="31"/>
      <c r="AF160" s="31"/>
      <c r="AG160" s="32">
        <f t="shared" si="101"/>
        <v>0</v>
      </c>
      <c r="AH160" s="32">
        <f t="shared" si="96"/>
        <v>0</v>
      </c>
      <c r="AI160" s="33">
        <f t="shared" si="102"/>
        <v>0</v>
      </c>
      <c r="AJ160" s="34" t="str">
        <f t="shared" si="97"/>
        <v>-</v>
      </c>
      <c r="AK160" s="12"/>
      <c r="AL160" s="12"/>
      <c r="AM160" s="12"/>
      <c r="AN160" s="12"/>
      <c r="AO160" s="12"/>
      <c r="AP160" s="12"/>
      <c r="AQ160" s="12"/>
      <c r="AR160" s="12"/>
    </row>
    <row r="161" spans="1:44" ht="12.75" hidden="1" customHeight="1" outlineLevel="1">
      <c r="A161" s="25">
        <v>9</v>
      </c>
      <c r="B161" s="26"/>
      <c r="C161" s="35"/>
      <c r="D161" s="36"/>
      <c r="E161" s="37"/>
      <c r="F161" s="37"/>
      <c r="G161" s="37"/>
      <c r="H161" s="36"/>
      <c r="I161" s="36"/>
      <c r="J161" s="79"/>
      <c r="K161" s="38"/>
      <c r="L161" s="37"/>
      <c r="M161" s="31"/>
      <c r="N161" s="31"/>
      <c r="O161" s="31"/>
      <c r="P161" s="37"/>
      <c r="Q161" s="37"/>
      <c r="R161" s="31"/>
      <c r="S161" s="31"/>
      <c r="T161" s="31"/>
      <c r="U161" s="32">
        <f t="shared" si="98"/>
        <v>0</v>
      </c>
      <c r="V161" s="31"/>
      <c r="W161" s="31"/>
      <c r="X161" s="31"/>
      <c r="Y161" s="32">
        <f t="shared" si="99"/>
        <v>0</v>
      </c>
      <c r="Z161" s="31"/>
      <c r="AA161" s="31"/>
      <c r="AB161" s="31"/>
      <c r="AC161" s="32">
        <f t="shared" si="100"/>
        <v>0</v>
      </c>
      <c r="AD161" s="31"/>
      <c r="AE161" s="31"/>
      <c r="AF161" s="31"/>
      <c r="AG161" s="32">
        <f t="shared" si="101"/>
        <v>0</v>
      </c>
      <c r="AH161" s="32">
        <f t="shared" si="96"/>
        <v>0</v>
      </c>
      <c r="AI161" s="33">
        <f t="shared" si="102"/>
        <v>0</v>
      </c>
      <c r="AJ161" s="34" t="str">
        <f t="shared" si="97"/>
        <v>-</v>
      </c>
    </row>
    <row r="162" spans="1:44" ht="12.75" hidden="1" customHeight="1" outlineLevel="1">
      <c r="A162" s="25">
        <v>10</v>
      </c>
      <c r="B162" s="26"/>
      <c r="C162" s="35"/>
      <c r="D162" s="36"/>
      <c r="E162" s="37"/>
      <c r="F162" s="37"/>
      <c r="G162" s="37"/>
      <c r="H162" s="36"/>
      <c r="I162" s="36"/>
      <c r="J162" s="79"/>
      <c r="K162" s="39"/>
      <c r="L162" s="37"/>
      <c r="M162" s="31"/>
      <c r="N162" s="31"/>
      <c r="O162" s="31"/>
      <c r="P162" s="37"/>
      <c r="Q162" s="37"/>
      <c r="R162" s="31"/>
      <c r="S162" s="31"/>
      <c r="T162" s="31"/>
      <c r="U162" s="32">
        <f t="shared" si="98"/>
        <v>0</v>
      </c>
      <c r="V162" s="31"/>
      <c r="W162" s="31"/>
      <c r="X162" s="31"/>
      <c r="Y162" s="32">
        <f t="shared" si="99"/>
        <v>0</v>
      </c>
      <c r="Z162" s="31"/>
      <c r="AA162" s="31"/>
      <c r="AB162" s="31"/>
      <c r="AC162" s="32">
        <f t="shared" si="100"/>
        <v>0</v>
      </c>
      <c r="AD162" s="31"/>
      <c r="AE162" s="31"/>
      <c r="AF162" s="31"/>
      <c r="AG162" s="32">
        <f t="shared" si="101"/>
        <v>0</v>
      </c>
      <c r="AH162" s="32">
        <f t="shared" si="96"/>
        <v>0</v>
      </c>
      <c r="AI162" s="33">
        <f t="shared" si="102"/>
        <v>0</v>
      </c>
      <c r="AJ162" s="34" t="str">
        <f t="shared" si="97"/>
        <v>-</v>
      </c>
      <c r="AK162" s="12"/>
      <c r="AL162" s="12"/>
      <c r="AM162" s="12"/>
      <c r="AN162" s="12"/>
      <c r="AO162" s="12"/>
      <c r="AP162" s="12"/>
      <c r="AQ162" s="12"/>
      <c r="AR162" s="12"/>
    </row>
    <row r="163" spans="1:44" s="76" customFormat="1" ht="12.75" hidden="1" customHeight="1" collapsed="1">
      <c r="A163" s="97" t="s">
        <v>67</v>
      </c>
      <c r="B163" s="99"/>
      <c r="C163" s="99"/>
      <c r="D163" s="99"/>
      <c r="E163" s="99"/>
      <c r="F163" s="99"/>
      <c r="G163" s="99"/>
      <c r="H163" s="99"/>
      <c r="I163" s="100"/>
      <c r="J163" s="69">
        <f>SUM(J153:J162)</f>
        <v>0</v>
      </c>
      <c r="K163" s="69">
        <f>SUM(K153:K162)</f>
        <v>0</v>
      </c>
      <c r="L163" s="82"/>
      <c r="M163" s="69">
        <f>SUM(M153:M162)</f>
        <v>0</v>
      </c>
      <c r="N163" s="69">
        <f>SUM(N153:N162)</f>
        <v>0</v>
      </c>
      <c r="O163" s="69">
        <f>SUM(O153:O162)</f>
        <v>0</v>
      </c>
      <c r="P163" s="73"/>
      <c r="Q163" s="81"/>
      <c r="R163" s="69">
        <f t="shared" ref="R163:AH163" si="103">SUM(R153:R162)</f>
        <v>0</v>
      </c>
      <c r="S163" s="69">
        <f t="shared" si="103"/>
        <v>0</v>
      </c>
      <c r="T163" s="69">
        <f t="shared" si="103"/>
        <v>0</v>
      </c>
      <c r="U163" s="69">
        <f t="shared" si="103"/>
        <v>0</v>
      </c>
      <c r="V163" s="69">
        <f t="shared" si="103"/>
        <v>0</v>
      </c>
      <c r="W163" s="69">
        <f t="shared" si="103"/>
        <v>0</v>
      </c>
      <c r="X163" s="69">
        <f t="shared" si="103"/>
        <v>0</v>
      </c>
      <c r="Y163" s="69">
        <f t="shared" si="103"/>
        <v>0</v>
      </c>
      <c r="Z163" s="69">
        <f t="shared" si="103"/>
        <v>0</v>
      </c>
      <c r="AA163" s="69">
        <f t="shared" si="103"/>
        <v>0</v>
      </c>
      <c r="AB163" s="69">
        <f t="shared" si="103"/>
        <v>0</v>
      </c>
      <c r="AC163" s="69">
        <f t="shared" si="103"/>
        <v>0</v>
      </c>
      <c r="AD163" s="69">
        <f t="shared" si="103"/>
        <v>0</v>
      </c>
      <c r="AE163" s="69">
        <f t="shared" si="103"/>
        <v>0</v>
      </c>
      <c r="AF163" s="69">
        <f t="shared" si="103"/>
        <v>0</v>
      </c>
      <c r="AG163" s="69">
        <f t="shared" si="103"/>
        <v>0</v>
      </c>
      <c r="AH163" s="69">
        <f t="shared" si="103"/>
        <v>0</v>
      </c>
      <c r="AI163" s="75">
        <f>IF(ISERROR(AH163/J163),0,AH163/J163)</f>
        <v>0</v>
      </c>
      <c r="AJ163" s="75">
        <f>IF(ISERROR(AH163/$AH$191),0,AH163/$AH$191)</f>
        <v>0</v>
      </c>
      <c r="AK163" s="12"/>
      <c r="AL163" s="12"/>
      <c r="AM163" s="12"/>
      <c r="AN163" s="12"/>
      <c r="AO163" s="12"/>
      <c r="AP163" s="12"/>
      <c r="AQ163" s="12"/>
      <c r="AR163" s="12"/>
    </row>
    <row r="164" spans="1:44" ht="12.75" hidden="1" customHeight="1">
      <c r="A164" s="94" t="s">
        <v>68</v>
      </c>
      <c r="B164" s="95"/>
      <c r="C164" s="95"/>
      <c r="D164" s="95"/>
      <c r="E164" s="96"/>
      <c r="F164" s="17"/>
      <c r="G164" s="18"/>
      <c r="H164" s="19"/>
      <c r="I164" s="19"/>
      <c r="J164" s="79"/>
      <c r="K164" s="20"/>
      <c r="L164" s="21"/>
      <c r="M164" s="22"/>
      <c r="N164" s="22"/>
      <c r="O164" s="22"/>
      <c r="P164" s="18"/>
      <c r="Q164" s="23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4"/>
      <c r="AJ164" s="24"/>
    </row>
    <row r="165" spans="1:44" ht="12.75" hidden="1" customHeight="1" outlineLevel="1">
      <c r="A165" s="25">
        <v>1</v>
      </c>
      <c r="B165" s="26"/>
      <c r="C165" s="27"/>
      <c r="D165" s="28"/>
      <c r="E165" s="29"/>
      <c r="F165" s="29"/>
      <c r="G165" s="29"/>
      <c r="H165" s="28"/>
      <c r="I165" s="28"/>
      <c r="J165" s="79"/>
      <c r="K165" s="30"/>
      <c r="L165" s="29"/>
      <c r="M165" s="31"/>
      <c r="N165" s="31"/>
      <c r="O165" s="31"/>
      <c r="P165" s="29"/>
      <c r="Q165" s="29"/>
      <c r="R165" s="31"/>
      <c r="S165" s="31"/>
      <c r="T165" s="31"/>
      <c r="U165" s="32">
        <f>SUM(R165:T165)</f>
        <v>0</v>
      </c>
      <c r="V165" s="31"/>
      <c r="W165" s="31"/>
      <c r="X165" s="31"/>
      <c r="Y165" s="32">
        <f>SUM(V165:X165)</f>
        <v>0</v>
      </c>
      <c r="Z165" s="31"/>
      <c r="AA165" s="31"/>
      <c r="AB165" s="31"/>
      <c r="AC165" s="32">
        <f>SUM(Z165:AB165)</f>
        <v>0</v>
      </c>
      <c r="AD165" s="31"/>
      <c r="AE165" s="31"/>
      <c r="AF165" s="31"/>
      <c r="AG165" s="32">
        <f>SUM(AD165:AF165)</f>
        <v>0</v>
      </c>
      <c r="AH165" s="32">
        <f t="shared" ref="AH165:AH174" si="104">SUM(U165,Y165,AC165,AG165)</f>
        <v>0</v>
      </c>
      <c r="AI165" s="33">
        <f>IF(ISERROR(AH165/J165),0,AH165/J165)</f>
        <v>0</v>
      </c>
      <c r="AJ165" s="34" t="str">
        <f t="shared" ref="AJ165:AJ174" si="105">IF(ISERROR(AH165/$AH$191),"-",AH165/$AH$191)</f>
        <v>-</v>
      </c>
      <c r="AK165" s="12"/>
      <c r="AL165" s="12"/>
      <c r="AM165" s="12"/>
      <c r="AN165" s="12"/>
      <c r="AO165" s="12"/>
      <c r="AP165" s="12"/>
      <c r="AQ165" s="12"/>
      <c r="AR165" s="12"/>
    </row>
    <row r="166" spans="1:44" ht="12.75" hidden="1" customHeight="1" outlineLevel="1">
      <c r="A166" s="25">
        <v>2</v>
      </c>
      <c r="B166" s="26"/>
      <c r="C166" s="35"/>
      <c r="D166" s="36"/>
      <c r="E166" s="37"/>
      <c r="F166" s="37"/>
      <c r="G166" s="37"/>
      <c r="H166" s="36"/>
      <c r="I166" s="36"/>
      <c r="J166" s="79"/>
      <c r="K166" s="38"/>
      <c r="L166" s="37"/>
      <c r="M166" s="31"/>
      <c r="N166" s="31"/>
      <c r="O166" s="31"/>
      <c r="P166" s="37"/>
      <c r="Q166" s="37"/>
      <c r="R166" s="31"/>
      <c r="S166" s="31"/>
      <c r="T166" s="31"/>
      <c r="U166" s="32">
        <f t="shared" ref="U166:U174" si="106">SUM(R166:T166)</f>
        <v>0</v>
      </c>
      <c r="V166" s="31"/>
      <c r="W166" s="31"/>
      <c r="X166" s="31"/>
      <c r="Y166" s="32">
        <f t="shared" ref="Y166:Y174" si="107">SUM(V166:X166)</f>
        <v>0</v>
      </c>
      <c r="Z166" s="31"/>
      <c r="AA166" s="31"/>
      <c r="AB166" s="31"/>
      <c r="AC166" s="32">
        <f t="shared" ref="AC166:AC174" si="108">SUM(Z166:AB166)</f>
        <v>0</v>
      </c>
      <c r="AD166" s="31"/>
      <c r="AE166" s="31"/>
      <c r="AF166" s="31"/>
      <c r="AG166" s="32">
        <f t="shared" ref="AG166:AG174" si="109">SUM(AD166:AF166)</f>
        <v>0</v>
      </c>
      <c r="AH166" s="32">
        <f t="shared" si="104"/>
        <v>0</v>
      </c>
      <c r="AI166" s="33">
        <f t="shared" ref="AI166:AI174" si="110">IF(ISERROR(AH166/J166),0,AH166/J166)</f>
        <v>0</v>
      </c>
      <c r="AJ166" s="34" t="str">
        <f t="shared" si="105"/>
        <v>-</v>
      </c>
      <c r="AK166" s="12"/>
      <c r="AL166" s="12"/>
      <c r="AM166" s="12"/>
      <c r="AN166" s="12"/>
      <c r="AO166" s="12"/>
      <c r="AP166" s="12"/>
      <c r="AQ166" s="12"/>
      <c r="AR166" s="12"/>
    </row>
    <row r="167" spans="1:44" ht="12.75" hidden="1" customHeight="1" outlineLevel="1">
      <c r="A167" s="25">
        <v>3</v>
      </c>
      <c r="B167" s="26"/>
      <c r="C167" s="35"/>
      <c r="D167" s="36"/>
      <c r="E167" s="37"/>
      <c r="F167" s="37"/>
      <c r="G167" s="37"/>
      <c r="H167" s="36"/>
      <c r="I167" s="36"/>
      <c r="J167" s="79"/>
      <c r="K167" s="38"/>
      <c r="L167" s="37"/>
      <c r="M167" s="31"/>
      <c r="N167" s="31"/>
      <c r="O167" s="31"/>
      <c r="P167" s="37"/>
      <c r="Q167" s="37"/>
      <c r="R167" s="31"/>
      <c r="S167" s="31"/>
      <c r="T167" s="31"/>
      <c r="U167" s="32">
        <f t="shared" si="106"/>
        <v>0</v>
      </c>
      <c r="V167" s="31"/>
      <c r="W167" s="31"/>
      <c r="X167" s="31"/>
      <c r="Y167" s="32">
        <f t="shared" si="107"/>
        <v>0</v>
      </c>
      <c r="Z167" s="31"/>
      <c r="AA167" s="31"/>
      <c r="AB167" s="31"/>
      <c r="AC167" s="32">
        <f t="shared" si="108"/>
        <v>0</v>
      </c>
      <c r="AD167" s="31"/>
      <c r="AE167" s="31"/>
      <c r="AF167" s="31"/>
      <c r="AG167" s="32">
        <f t="shared" si="109"/>
        <v>0</v>
      </c>
      <c r="AH167" s="32">
        <f t="shared" si="104"/>
        <v>0</v>
      </c>
      <c r="AI167" s="33">
        <f t="shared" si="110"/>
        <v>0</v>
      </c>
      <c r="AJ167" s="34" t="str">
        <f t="shared" si="105"/>
        <v>-</v>
      </c>
    </row>
    <row r="168" spans="1:44" ht="12.75" hidden="1" customHeight="1" outlineLevel="1">
      <c r="A168" s="25">
        <v>4</v>
      </c>
      <c r="B168" s="26"/>
      <c r="C168" s="35"/>
      <c r="D168" s="36"/>
      <c r="E168" s="37"/>
      <c r="F168" s="37"/>
      <c r="G168" s="37"/>
      <c r="H168" s="36"/>
      <c r="I168" s="36"/>
      <c r="J168" s="79"/>
      <c r="K168" s="38"/>
      <c r="L168" s="37"/>
      <c r="M168" s="31"/>
      <c r="N168" s="31"/>
      <c r="O168" s="31"/>
      <c r="P168" s="37"/>
      <c r="Q168" s="37"/>
      <c r="R168" s="31"/>
      <c r="S168" s="31"/>
      <c r="T168" s="31"/>
      <c r="U168" s="32">
        <f t="shared" si="106"/>
        <v>0</v>
      </c>
      <c r="V168" s="31"/>
      <c r="W168" s="31"/>
      <c r="X168" s="31"/>
      <c r="Y168" s="32">
        <f t="shared" si="107"/>
        <v>0</v>
      </c>
      <c r="Z168" s="31"/>
      <c r="AA168" s="31"/>
      <c r="AB168" s="31"/>
      <c r="AC168" s="32">
        <f t="shared" si="108"/>
        <v>0</v>
      </c>
      <c r="AD168" s="31"/>
      <c r="AE168" s="31"/>
      <c r="AF168" s="31"/>
      <c r="AG168" s="32">
        <f t="shared" si="109"/>
        <v>0</v>
      </c>
      <c r="AH168" s="32">
        <f t="shared" si="104"/>
        <v>0</v>
      </c>
      <c r="AI168" s="33">
        <f t="shared" si="110"/>
        <v>0</v>
      </c>
      <c r="AJ168" s="34" t="str">
        <f t="shared" si="105"/>
        <v>-</v>
      </c>
      <c r="AK168" s="12"/>
      <c r="AL168" s="12"/>
      <c r="AM168" s="12"/>
      <c r="AN168" s="12"/>
      <c r="AO168" s="12"/>
      <c r="AP168" s="12"/>
      <c r="AQ168" s="12"/>
      <c r="AR168" s="12"/>
    </row>
    <row r="169" spans="1:44" ht="12.75" hidden="1" customHeight="1" outlineLevel="1">
      <c r="A169" s="25">
        <v>5</v>
      </c>
      <c r="B169" s="26"/>
      <c r="C169" s="35"/>
      <c r="D169" s="36"/>
      <c r="E169" s="37"/>
      <c r="F169" s="37"/>
      <c r="G169" s="37"/>
      <c r="H169" s="36"/>
      <c r="I169" s="36"/>
      <c r="J169" s="79"/>
      <c r="K169" s="38"/>
      <c r="L169" s="37"/>
      <c r="M169" s="31"/>
      <c r="N169" s="31"/>
      <c r="O169" s="31"/>
      <c r="P169" s="37"/>
      <c r="Q169" s="37"/>
      <c r="R169" s="31"/>
      <c r="S169" s="31"/>
      <c r="T169" s="31"/>
      <c r="U169" s="32">
        <f t="shared" si="106"/>
        <v>0</v>
      </c>
      <c r="V169" s="31"/>
      <c r="W169" s="31"/>
      <c r="X169" s="31"/>
      <c r="Y169" s="32">
        <f t="shared" si="107"/>
        <v>0</v>
      </c>
      <c r="Z169" s="31"/>
      <c r="AA169" s="31"/>
      <c r="AB169" s="31"/>
      <c r="AC169" s="32">
        <f t="shared" si="108"/>
        <v>0</v>
      </c>
      <c r="AD169" s="31"/>
      <c r="AE169" s="31"/>
      <c r="AF169" s="31"/>
      <c r="AG169" s="32">
        <f t="shared" si="109"/>
        <v>0</v>
      </c>
      <c r="AH169" s="32">
        <f t="shared" si="104"/>
        <v>0</v>
      </c>
      <c r="AI169" s="33">
        <f t="shared" si="110"/>
        <v>0</v>
      </c>
      <c r="AJ169" s="34" t="str">
        <f t="shared" si="105"/>
        <v>-</v>
      </c>
      <c r="AK169" s="12"/>
      <c r="AL169" s="12"/>
      <c r="AM169" s="12"/>
      <c r="AN169" s="12"/>
      <c r="AO169" s="12"/>
      <c r="AP169" s="12"/>
      <c r="AQ169" s="12"/>
      <c r="AR169" s="12"/>
    </row>
    <row r="170" spans="1:44" ht="12.75" hidden="1" customHeight="1" outlineLevel="1">
      <c r="A170" s="25">
        <v>6</v>
      </c>
      <c r="B170" s="26"/>
      <c r="C170" s="35"/>
      <c r="D170" s="36"/>
      <c r="E170" s="37"/>
      <c r="F170" s="37"/>
      <c r="G170" s="37"/>
      <c r="H170" s="36"/>
      <c r="I170" s="36"/>
      <c r="J170" s="79"/>
      <c r="K170" s="38"/>
      <c r="L170" s="37"/>
      <c r="M170" s="31"/>
      <c r="N170" s="31"/>
      <c r="O170" s="31"/>
      <c r="P170" s="37"/>
      <c r="Q170" s="37"/>
      <c r="R170" s="31"/>
      <c r="S170" s="31"/>
      <c r="T170" s="31"/>
      <c r="U170" s="32">
        <f t="shared" si="106"/>
        <v>0</v>
      </c>
      <c r="V170" s="31"/>
      <c r="W170" s="31"/>
      <c r="X170" s="31"/>
      <c r="Y170" s="32">
        <f t="shared" si="107"/>
        <v>0</v>
      </c>
      <c r="Z170" s="31"/>
      <c r="AA170" s="31"/>
      <c r="AB170" s="31"/>
      <c r="AC170" s="32">
        <f t="shared" si="108"/>
        <v>0</v>
      </c>
      <c r="AD170" s="31"/>
      <c r="AE170" s="31"/>
      <c r="AF170" s="31"/>
      <c r="AG170" s="32">
        <f t="shared" si="109"/>
        <v>0</v>
      </c>
      <c r="AH170" s="32">
        <f t="shared" si="104"/>
        <v>0</v>
      </c>
      <c r="AI170" s="33">
        <f t="shared" si="110"/>
        <v>0</v>
      </c>
      <c r="AJ170" s="34" t="str">
        <f t="shared" si="105"/>
        <v>-</v>
      </c>
    </row>
    <row r="171" spans="1:44" ht="12.75" hidden="1" customHeight="1" outlineLevel="1">
      <c r="A171" s="25">
        <v>7</v>
      </c>
      <c r="B171" s="26"/>
      <c r="C171" s="35"/>
      <c r="D171" s="36"/>
      <c r="E171" s="37"/>
      <c r="F171" s="37"/>
      <c r="G171" s="37"/>
      <c r="H171" s="36"/>
      <c r="I171" s="36"/>
      <c r="J171" s="79"/>
      <c r="K171" s="38"/>
      <c r="L171" s="37"/>
      <c r="M171" s="31"/>
      <c r="N171" s="31"/>
      <c r="O171" s="31"/>
      <c r="P171" s="37"/>
      <c r="Q171" s="37"/>
      <c r="R171" s="31"/>
      <c r="S171" s="31"/>
      <c r="T171" s="31"/>
      <c r="U171" s="32">
        <f t="shared" si="106"/>
        <v>0</v>
      </c>
      <c r="V171" s="31"/>
      <c r="W171" s="31"/>
      <c r="X171" s="31"/>
      <c r="Y171" s="32">
        <f t="shared" si="107"/>
        <v>0</v>
      </c>
      <c r="Z171" s="31"/>
      <c r="AA171" s="31"/>
      <c r="AB171" s="31"/>
      <c r="AC171" s="32">
        <f t="shared" si="108"/>
        <v>0</v>
      </c>
      <c r="AD171" s="31"/>
      <c r="AE171" s="31"/>
      <c r="AF171" s="31"/>
      <c r="AG171" s="32">
        <f t="shared" si="109"/>
        <v>0</v>
      </c>
      <c r="AH171" s="32">
        <f t="shared" si="104"/>
        <v>0</v>
      </c>
      <c r="AI171" s="33">
        <f t="shared" si="110"/>
        <v>0</v>
      </c>
      <c r="AJ171" s="34" t="str">
        <f t="shared" si="105"/>
        <v>-</v>
      </c>
      <c r="AK171" s="12"/>
      <c r="AL171" s="12"/>
      <c r="AM171" s="12"/>
      <c r="AN171" s="12"/>
      <c r="AO171" s="12"/>
      <c r="AP171" s="12"/>
      <c r="AQ171" s="12"/>
      <c r="AR171" s="12"/>
    </row>
    <row r="172" spans="1:44" ht="12.75" hidden="1" customHeight="1" outlineLevel="1">
      <c r="A172" s="25">
        <v>8</v>
      </c>
      <c r="B172" s="26"/>
      <c r="C172" s="35"/>
      <c r="D172" s="36"/>
      <c r="E172" s="37"/>
      <c r="F172" s="37"/>
      <c r="G172" s="37"/>
      <c r="H172" s="36"/>
      <c r="I172" s="36"/>
      <c r="J172" s="79"/>
      <c r="K172" s="38"/>
      <c r="L172" s="37"/>
      <c r="M172" s="31"/>
      <c r="N172" s="31"/>
      <c r="O172" s="31"/>
      <c r="P172" s="37"/>
      <c r="Q172" s="37"/>
      <c r="R172" s="31"/>
      <c r="S172" s="31"/>
      <c r="T172" s="31"/>
      <c r="U172" s="32">
        <f t="shared" si="106"/>
        <v>0</v>
      </c>
      <c r="V172" s="31"/>
      <c r="W172" s="31"/>
      <c r="X172" s="31"/>
      <c r="Y172" s="32">
        <f t="shared" si="107"/>
        <v>0</v>
      </c>
      <c r="Z172" s="31"/>
      <c r="AA172" s="31"/>
      <c r="AB172" s="31"/>
      <c r="AC172" s="32">
        <f t="shared" si="108"/>
        <v>0</v>
      </c>
      <c r="AD172" s="31"/>
      <c r="AE172" s="31"/>
      <c r="AF172" s="31"/>
      <c r="AG172" s="32">
        <f t="shared" si="109"/>
        <v>0</v>
      </c>
      <c r="AH172" s="32">
        <f t="shared" si="104"/>
        <v>0</v>
      </c>
      <c r="AI172" s="33">
        <f t="shared" si="110"/>
        <v>0</v>
      </c>
      <c r="AJ172" s="34" t="str">
        <f t="shared" si="105"/>
        <v>-</v>
      </c>
      <c r="AK172" s="12"/>
      <c r="AL172" s="12"/>
      <c r="AM172" s="12"/>
      <c r="AN172" s="12"/>
      <c r="AO172" s="12"/>
      <c r="AP172" s="12"/>
      <c r="AQ172" s="12"/>
      <c r="AR172" s="12"/>
    </row>
    <row r="173" spans="1:44" ht="12.75" hidden="1" customHeight="1" outlineLevel="1">
      <c r="A173" s="25">
        <v>9</v>
      </c>
      <c r="B173" s="26"/>
      <c r="C173" s="35"/>
      <c r="D173" s="36"/>
      <c r="E173" s="37"/>
      <c r="F173" s="37"/>
      <c r="G173" s="37"/>
      <c r="H173" s="36"/>
      <c r="I173" s="36"/>
      <c r="J173" s="79"/>
      <c r="K173" s="38"/>
      <c r="L173" s="37"/>
      <c r="M173" s="31"/>
      <c r="N173" s="31"/>
      <c r="O173" s="31"/>
      <c r="P173" s="37"/>
      <c r="Q173" s="37"/>
      <c r="R173" s="31"/>
      <c r="S173" s="31"/>
      <c r="T173" s="31"/>
      <c r="U173" s="32">
        <f t="shared" si="106"/>
        <v>0</v>
      </c>
      <c r="V173" s="31"/>
      <c r="W173" s="31"/>
      <c r="X173" s="31"/>
      <c r="Y173" s="32">
        <f t="shared" si="107"/>
        <v>0</v>
      </c>
      <c r="Z173" s="31"/>
      <c r="AA173" s="31"/>
      <c r="AB173" s="31"/>
      <c r="AC173" s="32">
        <f t="shared" si="108"/>
        <v>0</v>
      </c>
      <c r="AD173" s="31"/>
      <c r="AE173" s="31"/>
      <c r="AF173" s="31"/>
      <c r="AG173" s="32">
        <f t="shared" si="109"/>
        <v>0</v>
      </c>
      <c r="AH173" s="32">
        <f t="shared" si="104"/>
        <v>0</v>
      </c>
      <c r="AI173" s="33">
        <f t="shared" si="110"/>
        <v>0</v>
      </c>
      <c r="AJ173" s="34" t="str">
        <f t="shared" si="105"/>
        <v>-</v>
      </c>
    </row>
    <row r="174" spans="1:44" ht="12.75" hidden="1" customHeight="1" outlineLevel="1">
      <c r="A174" s="25">
        <v>10</v>
      </c>
      <c r="B174" s="26"/>
      <c r="C174" s="35"/>
      <c r="D174" s="36"/>
      <c r="E174" s="37"/>
      <c r="F174" s="37"/>
      <c r="G174" s="37"/>
      <c r="H174" s="36"/>
      <c r="I174" s="36"/>
      <c r="J174" s="79"/>
      <c r="K174" s="39"/>
      <c r="L174" s="37"/>
      <c r="M174" s="31"/>
      <c r="N174" s="31"/>
      <c r="O174" s="31"/>
      <c r="P174" s="37"/>
      <c r="Q174" s="37"/>
      <c r="R174" s="31"/>
      <c r="S174" s="31"/>
      <c r="T174" s="31"/>
      <c r="U174" s="32">
        <f t="shared" si="106"/>
        <v>0</v>
      </c>
      <c r="V174" s="31"/>
      <c r="W174" s="31"/>
      <c r="X174" s="31"/>
      <c r="Y174" s="32">
        <f t="shared" si="107"/>
        <v>0</v>
      </c>
      <c r="Z174" s="31"/>
      <c r="AA174" s="31"/>
      <c r="AB174" s="31"/>
      <c r="AC174" s="32">
        <f t="shared" si="108"/>
        <v>0</v>
      </c>
      <c r="AD174" s="31"/>
      <c r="AE174" s="31"/>
      <c r="AF174" s="31"/>
      <c r="AG174" s="32">
        <f t="shared" si="109"/>
        <v>0</v>
      </c>
      <c r="AH174" s="32">
        <f t="shared" si="104"/>
        <v>0</v>
      </c>
      <c r="AI174" s="33">
        <f t="shared" si="110"/>
        <v>0</v>
      </c>
      <c r="AJ174" s="34" t="str">
        <f t="shared" si="105"/>
        <v>-</v>
      </c>
      <c r="AK174" s="12"/>
      <c r="AL174" s="12"/>
      <c r="AM174" s="12"/>
      <c r="AN174" s="12"/>
      <c r="AO174" s="12"/>
      <c r="AP174" s="12"/>
      <c r="AQ174" s="12"/>
      <c r="AR174" s="12"/>
    </row>
    <row r="175" spans="1:44" s="76" customFormat="1" ht="12.75" hidden="1" customHeight="1" collapsed="1">
      <c r="A175" s="97" t="s">
        <v>69</v>
      </c>
      <c r="B175" s="99"/>
      <c r="C175" s="99"/>
      <c r="D175" s="99"/>
      <c r="E175" s="99"/>
      <c r="F175" s="99"/>
      <c r="G175" s="99"/>
      <c r="H175" s="99"/>
      <c r="I175" s="100"/>
      <c r="J175" s="69">
        <f>SUM(J165:J174)</f>
        <v>0</v>
      </c>
      <c r="K175" s="69">
        <f>SUM(K165:K174)</f>
        <v>0</v>
      </c>
      <c r="L175" s="82"/>
      <c r="M175" s="69">
        <f>SUM(M165:M174)</f>
        <v>0</v>
      </c>
      <c r="N175" s="69">
        <f>SUM(N165:N174)</f>
        <v>0</v>
      </c>
      <c r="O175" s="69">
        <f>SUM(O165:O174)</f>
        <v>0</v>
      </c>
      <c r="P175" s="73"/>
      <c r="Q175" s="81"/>
      <c r="R175" s="69">
        <f t="shared" ref="R175:AH175" si="111">SUM(R165:R174)</f>
        <v>0</v>
      </c>
      <c r="S175" s="69">
        <f t="shared" si="111"/>
        <v>0</v>
      </c>
      <c r="T175" s="69">
        <f t="shared" si="111"/>
        <v>0</v>
      </c>
      <c r="U175" s="69">
        <f t="shared" si="111"/>
        <v>0</v>
      </c>
      <c r="V175" s="69">
        <f t="shared" si="111"/>
        <v>0</v>
      </c>
      <c r="W175" s="69">
        <f t="shared" si="111"/>
        <v>0</v>
      </c>
      <c r="X175" s="69">
        <f t="shared" si="111"/>
        <v>0</v>
      </c>
      <c r="Y175" s="69">
        <f t="shared" si="111"/>
        <v>0</v>
      </c>
      <c r="Z175" s="69">
        <f t="shared" si="111"/>
        <v>0</v>
      </c>
      <c r="AA175" s="69">
        <f t="shared" si="111"/>
        <v>0</v>
      </c>
      <c r="AB175" s="69">
        <f t="shared" si="111"/>
        <v>0</v>
      </c>
      <c r="AC175" s="69">
        <f t="shared" si="111"/>
        <v>0</v>
      </c>
      <c r="AD175" s="69">
        <f t="shared" si="111"/>
        <v>0</v>
      </c>
      <c r="AE175" s="69">
        <f t="shared" si="111"/>
        <v>0</v>
      </c>
      <c r="AF175" s="69">
        <f t="shared" si="111"/>
        <v>0</v>
      </c>
      <c r="AG175" s="69">
        <f t="shared" si="111"/>
        <v>0</v>
      </c>
      <c r="AH175" s="69">
        <f t="shared" si="111"/>
        <v>0</v>
      </c>
      <c r="AI175" s="75">
        <f>IF(ISERROR(AH175/J175),0,AH175/J175)</f>
        <v>0</v>
      </c>
      <c r="AJ175" s="75">
        <f>IF(ISERROR(AH175/$AH$191),0,AH175/$AH$191)</f>
        <v>0</v>
      </c>
      <c r="AK175" s="12"/>
      <c r="AL175" s="12"/>
      <c r="AM175" s="12"/>
      <c r="AN175" s="12"/>
      <c r="AO175" s="12"/>
      <c r="AP175" s="12"/>
      <c r="AQ175" s="12"/>
      <c r="AR175" s="12"/>
    </row>
    <row r="176" spans="1:44" ht="12.75" hidden="1" customHeight="1">
      <c r="A176" s="94" t="s">
        <v>70</v>
      </c>
      <c r="B176" s="95"/>
      <c r="C176" s="95"/>
      <c r="D176" s="95"/>
      <c r="E176" s="96"/>
      <c r="F176" s="17"/>
      <c r="G176" s="18"/>
      <c r="H176" s="19"/>
      <c r="I176" s="19"/>
      <c r="J176" s="79"/>
      <c r="K176" s="20"/>
      <c r="L176" s="21"/>
      <c r="M176" s="22"/>
      <c r="N176" s="22"/>
      <c r="O176" s="22"/>
      <c r="P176" s="18"/>
      <c r="Q176" s="23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4"/>
      <c r="AJ176" s="24"/>
    </row>
    <row r="177" spans="1:44" ht="12.75" hidden="1" customHeight="1" outlineLevel="1">
      <c r="A177" s="25">
        <v>1</v>
      </c>
      <c r="B177" s="26"/>
      <c r="C177" s="27"/>
      <c r="D177" s="28"/>
      <c r="E177" s="29"/>
      <c r="F177" s="29"/>
      <c r="G177" s="29"/>
      <c r="H177" s="28"/>
      <c r="I177" s="28"/>
      <c r="J177" s="79"/>
      <c r="K177" s="30"/>
      <c r="L177" s="29"/>
      <c r="M177" s="31"/>
      <c r="N177" s="31"/>
      <c r="O177" s="31"/>
      <c r="P177" s="29"/>
      <c r="Q177" s="29"/>
      <c r="R177" s="31"/>
      <c r="S177" s="31"/>
      <c r="T177" s="31"/>
      <c r="U177" s="32">
        <f>SUM(R177:T177)</f>
        <v>0</v>
      </c>
      <c r="V177" s="31"/>
      <c r="W177" s="31"/>
      <c r="X177" s="31"/>
      <c r="Y177" s="32">
        <f>SUM(V177:X177)</f>
        <v>0</v>
      </c>
      <c r="Z177" s="31"/>
      <c r="AA177" s="31"/>
      <c r="AB177" s="31"/>
      <c r="AC177" s="32">
        <f>SUM(Z177:AB177)</f>
        <v>0</v>
      </c>
      <c r="AD177" s="31"/>
      <c r="AE177" s="31"/>
      <c r="AF177" s="31"/>
      <c r="AG177" s="32">
        <f>SUM(AD177:AF177)</f>
        <v>0</v>
      </c>
      <c r="AH177" s="32">
        <f t="shared" ref="AH177:AH186" si="112">SUM(U177,Y177,AC177,AG177)</f>
        <v>0</v>
      </c>
      <c r="AI177" s="33">
        <f>IF(ISERROR(AH177/J177),0,AH177/J177)</f>
        <v>0</v>
      </c>
      <c r="AJ177" s="34" t="str">
        <f t="shared" ref="AJ177:AJ186" si="113">IF(ISERROR(AH177/$AH$191),"-",AH177/$AH$191)</f>
        <v>-</v>
      </c>
      <c r="AK177" s="12"/>
      <c r="AL177" s="12"/>
      <c r="AM177" s="12"/>
      <c r="AN177" s="12"/>
      <c r="AO177" s="12"/>
      <c r="AP177" s="12"/>
      <c r="AQ177" s="12"/>
      <c r="AR177" s="12"/>
    </row>
    <row r="178" spans="1:44" ht="12.75" hidden="1" customHeight="1" outlineLevel="1">
      <c r="A178" s="25">
        <v>2</v>
      </c>
      <c r="B178" s="26"/>
      <c r="C178" s="35"/>
      <c r="D178" s="36"/>
      <c r="E178" s="37"/>
      <c r="F178" s="37"/>
      <c r="G178" s="37"/>
      <c r="H178" s="36"/>
      <c r="I178" s="36"/>
      <c r="J178" s="79"/>
      <c r="K178" s="38"/>
      <c r="L178" s="37"/>
      <c r="M178" s="31"/>
      <c r="N178" s="31"/>
      <c r="O178" s="31"/>
      <c r="P178" s="37"/>
      <c r="Q178" s="37"/>
      <c r="R178" s="31"/>
      <c r="S178" s="31"/>
      <c r="T178" s="31"/>
      <c r="U178" s="32">
        <f t="shared" ref="U178:U186" si="114">SUM(R178:T178)</f>
        <v>0</v>
      </c>
      <c r="V178" s="31"/>
      <c r="W178" s="31"/>
      <c r="X178" s="31"/>
      <c r="Y178" s="32">
        <f t="shared" ref="Y178:Y186" si="115">SUM(V178:X178)</f>
        <v>0</v>
      </c>
      <c r="Z178" s="31"/>
      <c r="AA178" s="31"/>
      <c r="AB178" s="31"/>
      <c r="AC178" s="32">
        <f t="shared" ref="AC178:AC186" si="116">SUM(Z178:AB178)</f>
        <v>0</v>
      </c>
      <c r="AD178" s="31"/>
      <c r="AE178" s="31"/>
      <c r="AF178" s="31"/>
      <c r="AG178" s="32">
        <f t="shared" ref="AG178:AG186" si="117">SUM(AD178:AF178)</f>
        <v>0</v>
      </c>
      <c r="AH178" s="32">
        <f t="shared" si="112"/>
        <v>0</v>
      </c>
      <c r="AI178" s="33">
        <f t="shared" ref="AI178:AI186" si="118">IF(ISERROR(AH178/J178),0,AH178/J178)</f>
        <v>0</v>
      </c>
      <c r="AJ178" s="34" t="str">
        <f t="shared" si="113"/>
        <v>-</v>
      </c>
      <c r="AK178" s="12"/>
      <c r="AL178" s="12"/>
      <c r="AM178" s="12"/>
      <c r="AN178" s="12"/>
      <c r="AO178" s="12"/>
      <c r="AP178" s="12"/>
      <c r="AQ178" s="12"/>
      <c r="AR178" s="12"/>
    </row>
    <row r="179" spans="1:44" ht="12.75" hidden="1" customHeight="1" outlineLevel="1">
      <c r="A179" s="25">
        <v>3</v>
      </c>
      <c r="B179" s="26"/>
      <c r="C179" s="35"/>
      <c r="D179" s="36"/>
      <c r="E179" s="37"/>
      <c r="F179" s="37"/>
      <c r="G179" s="37"/>
      <c r="H179" s="36"/>
      <c r="I179" s="36"/>
      <c r="J179" s="79"/>
      <c r="K179" s="38"/>
      <c r="L179" s="37"/>
      <c r="M179" s="31"/>
      <c r="N179" s="31"/>
      <c r="O179" s="31"/>
      <c r="P179" s="37"/>
      <c r="Q179" s="37"/>
      <c r="R179" s="31"/>
      <c r="S179" s="31"/>
      <c r="T179" s="31"/>
      <c r="U179" s="32">
        <f t="shared" si="114"/>
        <v>0</v>
      </c>
      <c r="V179" s="31"/>
      <c r="W179" s="31"/>
      <c r="X179" s="31"/>
      <c r="Y179" s="32">
        <f t="shared" si="115"/>
        <v>0</v>
      </c>
      <c r="Z179" s="31"/>
      <c r="AA179" s="31"/>
      <c r="AB179" s="31"/>
      <c r="AC179" s="32">
        <f t="shared" si="116"/>
        <v>0</v>
      </c>
      <c r="AD179" s="31"/>
      <c r="AE179" s="31"/>
      <c r="AF179" s="31"/>
      <c r="AG179" s="32">
        <f t="shared" si="117"/>
        <v>0</v>
      </c>
      <c r="AH179" s="32">
        <f t="shared" si="112"/>
        <v>0</v>
      </c>
      <c r="AI179" s="33">
        <f t="shared" si="118"/>
        <v>0</v>
      </c>
      <c r="AJ179" s="34" t="str">
        <f t="shared" si="113"/>
        <v>-</v>
      </c>
    </row>
    <row r="180" spans="1:44" ht="12.75" hidden="1" customHeight="1" outlineLevel="1">
      <c r="A180" s="25">
        <v>4</v>
      </c>
      <c r="B180" s="26"/>
      <c r="C180" s="35"/>
      <c r="D180" s="36"/>
      <c r="E180" s="37"/>
      <c r="F180" s="37"/>
      <c r="G180" s="37"/>
      <c r="H180" s="36"/>
      <c r="I180" s="36"/>
      <c r="J180" s="79"/>
      <c r="K180" s="38"/>
      <c r="L180" s="37"/>
      <c r="M180" s="31"/>
      <c r="N180" s="31"/>
      <c r="O180" s="31"/>
      <c r="P180" s="37"/>
      <c r="Q180" s="37"/>
      <c r="R180" s="31"/>
      <c r="S180" s="31"/>
      <c r="T180" s="31"/>
      <c r="U180" s="32">
        <f t="shared" si="114"/>
        <v>0</v>
      </c>
      <c r="V180" s="31"/>
      <c r="W180" s="31"/>
      <c r="X180" s="31"/>
      <c r="Y180" s="32">
        <f t="shared" si="115"/>
        <v>0</v>
      </c>
      <c r="Z180" s="31"/>
      <c r="AA180" s="31"/>
      <c r="AB180" s="31"/>
      <c r="AC180" s="32">
        <f t="shared" si="116"/>
        <v>0</v>
      </c>
      <c r="AD180" s="31"/>
      <c r="AE180" s="31"/>
      <c r="AF180" s="31"/>
      <c r="AG180" s="32">
        <f t="shared" si="117"/>
        <v>0</v>
      </c>
      <c r="AH180" s="32">
        <f t="shared" si="112"/>
        <v>0</v>
      </c>
      <c r="AI180" s="33">
        <f t="shared" si="118"/>
        <v>0</v>
      </c>
      <c r="AJ180" s="34" t="str">
        <f t="shared" si="113"/>
        <v>-</v>
      </c>
      <c r="AK180" s="12"/>
      <c r="AL180" s="12"/>
      <c r="AM180" s="12"/>
      <c r="AN180" s="12"/>
      <c r="AO180" s="12"/>
      <c r="AP180" s="12"/>
      <c r="AQ180" s="12"/>
      <c r="AR180" s="12"/>
    </row>
    <row r="181" spans="1:44" ht="12.75" hidden="1" customHeight="1" outlineLevel="1">
      <c r="A181" s="25">
        <v>5</v>
      </c>
      <c r="B181" s="26"/>
      <c r="C181" s="35"/>
      <c r="D181" s="36"/>
      <c r="E181" s="37"/>
      <c r="F181" s="37"/>
      <c r="G181" s="37"/>
      <c r="H181" s="36"/>
      <c r="I181" s="36"/>
      <c r="J181" s="79"/>
      <c r="K181" s="38"/>
      <c r="L181" s="37"/>
      <c r="M181" s="31"/>
      <c r="N181" s="31"/>
      <c r="O181" s="31"/>
      <c r="P181" s="37"/>
      <c r="Q181" s="37"/>
      <c r="R181" s="31"/>
      <c r="S181" s="31"/>
      <c r="T181" s="31"/>
      <c r="U181" s="32">
        <f t="shared" si="114"/>
        <v>0</v>
      </c>
      <c r="V181" s="31"/>
      <c r="W181" s="31"/>
      <c r="X181" s="31"/>
      <c r="Y181" s="32">
        <f t="shared" si="115"/>
        <v>0</v>
      </c>
      <c r="Z181" s="31"/>
      <c r="AA181" s="31"/>
      <c r="AB181" s="31"/>
      <c r="AC181" s="32">
        <f t="shared" si="116"/>
        <v>0</v>
      </c>
      <c r="AD181" s="31"/>
      <c r="AE181" s="31"/>
      <c r="AF181" s="31"/>
      <c r="AG181" s="32">
        <f t="shared" si="117"/>
        <v>0</v>
      </c>
      <c r="AH181" s="32">
        <f t="shared" si="112"/>
        <v>0</v>
      </c>
      <c r="AI181" s="33">
        <f t="shared" si="118"/>
        <v>0</v>
      </c>
      <c r="AJ181" s="34" t="str">
        <f t="shared" si="113"/>
        <v>-</v>
      </c>
      <c r="AK181" s="12"/>
      <c r="AL181" s="12"/>
      <c r="AM181" s="12"/>
      <c r="AN181" s="12"/>
      <c r="AO181" s="12"/>
      <c r="AP181" s="12"/>
      <c r="AQ181" s="12"/>
      <c r="AR181" s="12"/>
    </row>
    <row r="182" spans="1:44" ht="12.75" hidden="1" customHeight="1" outlineLevel="1">
      <c r="A182" s="25">
        <v>6</v>
      </c>
      <c r="B182" s="26"/>
      <c r="C182" s="35"/>
      <c r="D182" s="36"/>
      <c r="E182" s="37"/>
      <c r="F182" s="37"/>
      <c r="G182" s="37"/>
      <c r="H182" s="36"/>
      <c r="I182" s="36"/>
      <c r="J182" s="79"/>
      <c r="K182" s="38"/>
      <c r="L182" s="37"/>
      <c r="M182" s="31"/>
      <c r="N182" s="31"/>
      <c r="O182" s="31"/>
      <c r="P182" s="37"/>
      <c r="Q182" s="37"/>
      <c r="R182" s="31"/>
      <c r="S182" s="31"/>
      <c r="T182" s="31"/>
      <c r="U182" s="32">
        <f t="shared" si="114"/>
        <v>0</v>
      </c>
      <c r="V182" s="31"/>
      <c r="W182" s="31"/>
      <c r="X182" s="31"/>
      <c r="Y182" s="32">
        <f t="shared" si="115"/>
        <v>0</v>
      </c>
      <c r="Z182" s="31"/>
      <c r="AA182" s="31"/>
      <c r="AB182" s="31"/>
      <c r="AC182" s="32">
        <f t="shared" si="116"/>
        <v>0</v>
      </c>
      <c r="AD182" s="31"/>
      <c r="AE182" s="31"/>
      <c r="AF182" s="31"/>
      <c r="AG182" s="32">
        <f t="shared" si="117"/>
        <v>0</v>
      </c>
      <c r="AH182" s="32">
        <f t="shared" si="112"/>
        <v>0</v>
      </c>
      <c r="AI182" s="33">
        <f t="shared" si="118"/>
        <v>0</v>
      </c>
      <c r="AJ182" s="34" t="str">
        <f t="shared" si="113"/>
        <v>-</v>
      </c>
    </row>
    <row r="183" spans="1:44" ht="12.75" hidden="1" customHeight="1" outlineLevel="1">
      <c r="A183" s="25">
        <v>7</v>
      </c>
      <c r="B183" s="26"/>
      <c r="C183" s="35"/>
      <c r="D183" s="36"/>
      <c r="E183" s="37"/>
      <c r="F183" s="37"/>
      <c r="G183" s="37"/>
      <c r="H183" s="36"/>
      <c r="I183" s="36"/>
      <c r="J183" s="79"/>
      <c r="K183" s="38"/>
      <c r="L183" s="37"/>
      <c r="M183" s="31"/>
      <c r="N183" s="31"/>
      <c r="O183" s="31"/>
      <c r="P183" s="37"/>
      <c r="Q183" s="37"/>
      <c r="R183" s="31"/>
      <c r="S183" s="31"/>
      <c r="T183" s="31"/>
      <c r="U183" s="32">
        <f t="shared" si="114"/>
        <v>0</v>
      </c>
      <c r="V183" s="31"/>
      <c r="W183" s="31"/>
      <c r="X183" s="31"/>
      <c r="Y183" s="32">
        <f t="shared" si="115"/>
        <v>0</v>
      </c>
      <c r="Z183" s="31"/>
      <c r="AA183" s="31"/>
      <c r="AB183" s="31"/>
      <c r="AC183" s="32">
        <f t="shared" si="116"/>
        <v>0</v>
      </c>
      <c r="AD183" s="31"/>
      <c r="AE183" s="31"/>
      <c r="AF183" s="31"/>
      <c r="AG183" s="32">
        <f t="shared" si="117"/>
        <v>0</v>
      </c>
      <c r="AH183" s="32">
        <f t="shared" si="112"/>
        <v>0</v>
      </c>
      <c r="AI183" s="33">
        <f t="shared" si="118"/>
        <v>0</v>
      </c>
      <c r="AJ183" s="34" t="str">
        <f t="shared" si="113"/>
        <v>-</v>
      </c>
      <c r="AK183" s="12"/>
      <c r="AL183" s="12"/>
      <c r="AM183" s="12"/>
      <c r="AN183" s="12"/>
      <c r="AO183" s="12"/>
      <c r="AP183" s="12"/>
      <c r="AQ183" s="12"/>
      <c r="AR183" s="12"/>
    </row>
    <row r="184" spans="1:44" ht="12.75" hidden="1" customHeight="1" outlineLevel="1">
      <c r="A184" s="25">
        <v>8</v>
      </c>
      <c r="B184" s="26"/>
      <c r="C184" s="35"/>
      <c r="D184" s="36"/>
      <c r="E184" s="37"/>
      <c r="F184" s="37"/>
      <c r="G184" s="37"/>
      <c r="H184" s="36"/>
      <c r="I184" s="36"/>
      <c r="J184" s="79"/>
      <c r="K184" s="38"/>
      <c r="L184" s="37"/>
      <c r="M184" s="31"/>
      <c r="N184" s="31"/>
      <c r="O184" s="31"/>
      <c r="P184" s="37"/>
      <c r="Q184" s="37"/>
      <c r="R184" s="31"/>
      <c r="S184" s="31"/>
      <c r="T184" s="31"/>
      <c r="U184" s="32">
        <f t="shared" si="114"/>
        <v>0</v>
      </c>
      <c r="V184" s="31"/>
      <c r="W184" s="31"/>
      <c r="X184" s="31"/>
      <c r="Y184" s="32">
        <f t="shared" si="115"/>
        <v>0</v>
      </c>
      <c r="Z184" s="31"/>
      <c r="AA184" s="31"/>
      <c r="AB184" s="31"/>
      <c r="AC184" s="32">
        <f t="shared" si="116"/>
        <v>0</v>
      </c>
      <c r="AD184" s="31"/>
      <c r="AE184" s="31"/>
      <c r="AF184" s="31"/>
      <c r="AG184" s="32">
        <f t="shared" si="117"/>
        <v>0</v>
      </c>
      <c r="AH184" s="32">
        <f t="shared" si="112"/>
        <v>0</v>
      </c>
      <c r="AI184" s="33">
        <f t="shared" si="118"/>
        <v>0</v>
      </c>
      <c r="AJ184" s="34" t="str">
        <f t="shared" si="113"/>
        <v>-</v>
      </c>
      <c r="AK184" s="12"/>
      <c r="AL184" s="12"/>
      <c r="AM184" s="12"/>
      <c r="AN184" s="12"/>
      <c r="AO184" s="12"/>
      <c r="AP184" s="12"/>
      <c r="AQ184" s="12"/>
      <c r="AR184" s="12"/>
    </row>
    <row r="185" spans="1:44" ht="12.75" hidden="1" customHeight="1" outlineLevel="1">
      <c r="A185" s="25">
        <v>9</v>
      </c>
      <c r="B185" s="26"/>
      <c r="C185" s="35"/>
      <c r="D185" s="36"/>
      <c r="E185" s="37"/>
      <c r="F185" s="37"/>
      <c r="G185" s="37"/>
      <c r="H185" s="36"/>
      <c r="I185" s="36"/>
      <c r="J185" s="79"/>
      <c r="K185" s="38"/>
      <c r="L185" s="37"/>
      <c r="M185" s="31"/>
      <c r="N185" s="31"/>
      <c r="O185" s="31"/>
      <c r="P185" s="37"/>
      <c r="Q185" s="37"/>
      <c r="R185" s="31"/>
      <c r="S185" s="31"/>
      <c r="T185" s="31"/>
      <c r="U185" s="32">
        <f t="shared" si="114"/>
        <v>0</v>
      </c>
      <c r="V185" s="31"/>
      <c r="W185" s="31"/>
      <c r="X185" s="31"/>
      <c r="Y185" s="32">
        <f t="shared" si="115"/>
        <v>0</v>
      </c>
      <c r="Z185" s="31"/>
      <c r="AA185" s="31"/>
      <c r="AB185" s="31"/>
      <c r="AC185" s="32">
        <f t="shared" si="116"/>
        <v>0</v>
      </c>
      <c r="AD185" s="31"/>
      <c r="AE185" s="31"/>
      <c r="AF185" s="31"/>
      <c r="AG185" s="32">
        <f t="shared" si="117"/>
        <v>0</v>
      </c>
      <c r="AH185" s="32">
        <f t="shared" si="112"/>
        <v>0</v>
      </c>
      <c r="AI185" s="33">
        <f t="shared" si="118"/>
        <v>0</v>
      </c>
      <c r="AJ185" s="34" t="str">
        <f t="shared" si="113"/>
        <v>-</v>
      </c>
    </row>
    <row r="186" spans="1:44" ht="12.75" hidden="1" customHeight="1" outlineLevel="1">
      <c r="A186" s="25">
        <v>10</v>
      </c>
      <c r="B186" s="26"/>
      <c r="C186" s="35"/>
      <c r="D186" s="36"/>
      <c r="E186" s="37"/>
      <c r="F186" s="37"/>
      <c r="G186" s="37"/>
      <c r="H186" s="36"/>
      <c r="I186" s="36"/>
      <c r="J186" s="79"/>
      <c r="K186" s="39"/>
      <c r="L186" s="37"/>
      <c r="M186" s="31"/>
      <c r="N186" s="31"/>
      <c r="O186" s="31"/>
      <c r="P186" s="37"/>
      <c r="Q186" s="37"/>
      <c r="R186" s="31"/>
      <c r="S186" s="31"/>
      <c r="T186" s="31"/>
      <c r="U186" s="32">
        <f t="shared" si="114"/>
        <v>0</v>
      </c>
      <c r="V186" s="31"/>
      <c r="W186" s="31"/>
      <c r="X186" s="31"/>
      <c r="Y186" s="32">
        <f t="shared" si="115"/>
        <v>0</v>
      </c>
      <c r="Z186" s="31"/>
      <c r="AA186" s="31"/>
      <c r="AB186" s="31"/>
      <c r="AC186" s="32">
        <f t="shared" si="116"/>
        <v>0</v>
      </c>
      <c r="AD186" s="31"/>
      <c r="AE186" s="31"/>
      <c r="AF186" s="31"/>
      <c r="AG186" s="32">
        <f t="shared" si="117"/>
        <v>0</v>
      </c>
      <c r="AH186" s="32">
        <f t="shared" si="112"/>
        <v>0</v>
      </c>
      <c r="AI186" s="33">
        <f t="shared" si="118"/>
        <v>0</v>
      </c>
      <c r="AJ186" s="34" t="str">
        <f t="shared" si="113"/>
        <v>-</v>
      </c>
      <c r="AK186" s="12"/>
      <c r="AL186" s="12"/>
      <c r="AM186" s="12"/>
      <c r="AN186" s="12"/>
      <c r="AO186" s="12"/>
      <c r="AP186" s="12"/>
      <c r="AQ186" s="12"/>
      <c r="AR186" s="12"/>
    </row>
    <row r="187" spans="1:44" s="76" customFormat="1" ht="12.75" hidden="1" customHeight="1" collapsed="1">
      <c r="A187" s="97" t="s">
        <v>71</v>
      </c>
      <c r="B187" s="99"/>
      <c r="C187" s="99"/>
      <c r="D187" s="99"/>
      <c r="E187" s="99"/>
      <c r="F187" s="99"/>
      <c r="G187" s="99"/>
      <c r="H187" s="99"/>
      <c r="I187" s="100"/>
      <c r="J187" s="69">
        <f>SUM(J177:J186)</f>
        <v>0</v>
      </c>
      <c r="K187" s="69">
        <f>SUM(K177:K186)</f>
        <v>0</v>
      </c>
      <c r="L187" s="82"/>
      <c r="M187" s="69">
        <f>SUM(M177:M186)</f>
        <v>0</v>
      </c>
      <c r="N187" s="69">
        <f>SUM(N177:N186)</f>
        <v>0</v>
      </c>
      <c r="O187" s="69">
        <f>SUM(O177:O186)</f>
        <v>0</v>
      </c>
      <c r="P187" s="73"/>
      <c r="Q187" s="81"/>
      <c r="R187" s="69">
        <f t="shared" ref="R187:AH187" si="119">SUM(R177:R186)</f>
        <v>0</v>
      </c>
      <c r="S187" s="69">
        <f t="shared" si="119"/>
        <v>0</v>
      </c>
      <c r="T187" s="69">
        <f t="shared" si="119"/>
        <v>0</v>
      </c>
      <c r="U187" s="69">
        <f t="shared" si="119"/>
        <v>0</v>
      </c>
      <c r="V187" s="69">
        <f t="shared" si="119"/>
        <v>0</v>
      </c>
      <c r="W187" s="69">
        <f t="shared" si="119"/>
        <v>0</v>
      </c>
      <c r="X187" s="69">
        <f t="shared" si="119"/>
        <v>0</v>
      </c>
      <c r="Y187" s="69">
        <f t="shared" si="119"/>
        <v>0</v>
      </c>
      <c r="Z187" s="69">
        <f t="shared" si="119"/>
        <v>0</v>
      </c>
      <c r="AA187" s="69">
        <f t="shared" si="119"/>
        <v>0</v>
      </c>
      <c r="AB187" s="69">
        <f t="shared" si="119"/>
        <v>0</v>
      </c>
      <c r="AC187" s="69">
        <f t="shared" si="119"/>
        <v>0</v>
      </c>
      <c r="AD187" s="69">
        <f t="shared" si="119"/>
        <v>0</v>
      </c>
      <c r="AE187" s="69">
        <f t="shared" si="119"/>
        <v>0</v>
      </c>
      <c r="AF187" s="69">
        <f t="shared" si="119"/>
        <v>0</v>
      </c>
      <c r="AG187" s="69">
        <f t="shared" si="119"/>
        <v>0</v>
      </c>
      <c r="AH187" s="69">
        <f t="shared" si="119"/>
        <v>0</v>
      </c>
      <c r="AI187" s="75">
        <f>IF(ISERROR(AH187/J187),0,AH187/J187)</f>
        <v>0</v>
      </c>
      <c r="AJ187" s="75">
        <f>IF(ISERROR(AH187/$AH$191),0,AH187/$AH$191)</f>
        <v>0</v>
      </c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>
      <c r="A188" s="141" t="s">
        <v>72</v>
      </c>
      <c r="B188" s="142"/>
      <c r="C188" s="142"/>
      <c r="D188" s="142"/>
      <c r="E188" s="143"/>
      <c r="F188" s="17"/>
      <c r="G188" s="18"/>
      <c r="H188" s="19"/>
      <c r="I188" s="19"/>
      <c r="J188" s="112">
        <v>2640193000</v>
      </c>
      <c r="K188" s="20"/>
      <c r="L188" s="21"/>
      <c r="M188" s="22"/>
      <c r="N188" s="22"/>
      <c r="O188" s="22"/>
      <c r="P188" s="18"/>
      <c r="Q188" s="23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4"/>
      <c r="AJ188" s="24"/>
    </row>
    <row r="189" spans="1:44" ht="24.95" customHeight="1" outlineLevel="1">
      <c r="A189" s="26">
        <v>1</v>
      </c>
      <c r="B189" s="26"/>
      <c r="C189" s="54" t="s">
        <v>108</v>
      </c>
      <c r="D189" s="55"/>
      <c r="E189" s="67" t="s">
        <v>100</v>
      </c>
      <c r="F189" s="67" t="s">
        <v>101</v>
      </c>
      <c r="G189" s="63" t="s">
        <v>90</v>
      </c>
      <c r="H189" s="68"/>
      <c r="I189" s="2"/>
      <c r="J189" s="116"/>
      <c r="K189" s="58"/>
      <c r="L189" s="1"/>
      <c r="M189" s="57"/>
      <c r="N189" s="64"/>
      <c r="O189" s="57"/>
      <c r="P189" s="53"/>
      <c r="Q189" s="53"/>
      <c r="R189" s="31">
        <v>0</v>
      </c>
      <c r="S189" s="31">
        <v>0</v>
      </c>
      <c r="T189" s="31">
        <v>0</v>
      </c>
      <c r="U189" s="32">
        <f>SUM(R189:T189)</f>
        <v>0</v>
      </c>
      <c r="V189" s="31"/>
      <c r="W189" s="31"/>
      <c r="X189" s="31"/>
      <c r="Y189" s="32">
        <f>SUM(V189:X189)</f>
        <v>0</v>
      </c>
      <c r="Z189" s="31"/>
      <c r="AA189" s="31"/>
      <c r="AB189" s="31"/>
      <c r="AC189" s="32">
        <f>SUM(Z189:AB189)</f>
        <v>0</v>
      </c>
      <c r="AD189" s="31"/>
      <c r="AE189" s="31">
        <v>0</v>
      </c>
      <c r="AF189" s="31">
        <v>0</v>
      </c>
      <c r="AG189" s="32">
        <f>SUM(AD189:AF189)</f>
        <v>0</v>
      </c>
      <c r="AH189" s="32">
        <f t="shared" ref="AH189" si="120">SUM(U189,Y189,AC189,AG189)</f>
        <v>0</v>
      </c>
      <c r="AI189" s="33">
        <f t="shared" ref="AI189" si="121">IF(ISERROR(AH189/J189),0,AH189/J189)</f>
        <v>0</v>
      </c>
      <c r="AJ189" s="34" t="str">
        <f>IF(ISERROR(AH189/$AH$191),"-",AH189/$AH$191)</f>
        <v>-</v>
      </c>
      <c r="AK189" s="12"/>
      <c r="AL189" s="12"/>
      <c r="AM189" s="12"/>
      <c r="AN189" s="12"/>
      <c r="AO189" s="12"/>
      <c r="AP189" s="12"/>
      <c r="AQ189" s="12"/>
      <c r="AR189" s="12"/>
    </row>
    <row r="190" spans="1:44" s="76" customFormat="1">
      <c r="A190" s="144" t="s">
        <v>73</v>
      </c>
      <c r="B190" s="145"/>
      <c r="C190" s="145"/>
      <c r="D190" s="145"/>
      <c r="E190" s="145"/>
      <c r="F190" s="145"/>
      <c r="G190" s="145"/>
      <c r="H190" s="145"/>
      <c r="I190" s="146"/>
      <c r="J190" s="147">
        <f>J188</f>
        <v>2640193000</v>
      </c>
      <c r="K190" s="147">
        <f>SUM(K189:K189)</f>
        <v>0</v>
      </c>
      <c r="L190" s="148"/>
      <c r="M190" s="147">
        <f>SUM(M189:M189)</f>
        <v>0</v>
      </c>
      <c r="N190" s="147">
        <f>SUM(N189:N189)</f>
        <v>0</v>
      </c>
      <c r="O190" s="147">
        <f>SUM(O189:O189)</f>
        <v>0</v>
      </c>
      <c r="P190" s="149"/>
      <c r="Q190" s="150"/>
      <c r="R190" s="147">
        <f t="shared" ref="R190:AH190" si="122">SUM(R189:R189)</f>
        <v>0</v>
      </c>
      <c r="S190" s="147">
        <f t="shared" si="122"/>
        <v>0</v>
      </c>
      <c r="T190" s="147">
        <f t="shared" si="122"/>
        <v>0</v>
      </c>
      <c r="U190" s="147">
        <f t="shared" si="122"/>
        <v>0</v>
      </c>
      <c r="V190" s="147">
        <f t="shared" si="122"/>
        <v>0</v>
      </c>
      <c r="W190" s="147">
        <f t="shared" si="122"/>
        <v>0</v>
      </c>
      <c r="X190" s="147">
        <f t="shared" si="122"/>
        <v>0</v>
      </c>
      <c r="Y190" s="147">
        <f t="shared" si="122"/>
        <v>0</v>
      </c>
      <c r="Z190" s="147">
        <f t="shared" si="122"/>
        <v>0</v>
      </c>
      <c r="AA190" s="147">
        <f t="shared" si="122"/>
        <v>0</v>
      </c>
      <c r="AB190" s="147">
        <f t="shared" si="122"/>
        <v>0</v>
      </c>
      <c r="AC190" s="147">
        <f t="shared" si="122"/>
        <v>0</v>
      </c>
      <c r="AD190" s="147">
        <f t="shared" si="122"/>
        <v>0</v>
      </c>
      <c r="AE190" s="147">
        <f t="shared" si="122"/>
        <v>0</v>
      </c>
      <c r="AF190" s="147">
        <f t="shared" si="122"/>
        <v>0</v>
      </c>
      <c r="AG190" s="147">
        <f t="shared" si="122"/>
        <v>0</v>
      </c>
      <c r="AH190" s="147">
        <f t="shared" si="122"/>
        <v>0</v>
      </c>
      <c r="AI190" s="151">
        <f>IF(ISERROR(AH190/J190),0,AH190/J190)</f>
        <v>0</v>
      </c>
      <c r="AJ190" s="151">
        <f>IF(ISERROR(AH190/$AH$191),0,AH190/$AH$191)</f>
        <v>0</v>
      </c>
      <c r="AK190" s="12"/>
      <c r="AL190" s="12"/>
      <c r="AM190" s="12"/>
      <c r="AN190" s="12"/>
      <c r="AO190" s="12"/>
      <c r="AP190" s="12"/>
      <c r="AQ190" s="12"/>
      <c r="AR190" s="12"/>
    </row>
    <row r="191" spans="1:44" s="70" customFormat="1" ht="15" customHeight="1">
      <c r="A191" s="152" t="str">
        <f>"TOTAL ASIG."&amp;" "&amp;$A$5</f>
        <v>TOTAL ASIG. 24-03-001"Fondo de Intervenciones de Apoyo al Desarrollo Infantil"</v>
      </c>
      <c r="B191" s="153"/>
      <c r="C191" s="153"/>
      <c r="D191" s="153"/>
      <c r="E191" s="153"/>
      <c r="F191" s="153"/>
      <c r="G191" s="153"/>
      <c r="H191" s="153"/>
      <c r="I191" s="154"/>
      <c r="J191" s="155">
        <f>SUM(J19,J31,J43,J55,J67,J79,J91,J103,J115,J127,J139,J151,J163,J175,J187,J190)</f>
        <v>2640193000</v>
      </c>
      <c r="K191" s="155">
        <f>+K19+K31+K43+K55+K67+K79+K91+K103+K115+K127+K139+K151+K187+K163+K175+K190</f>
        <v>0</v>
      </c>
      <c r="L191" s="156"/>
      <c r="M191" s="155">
        <f>+M19+M31+M43+M55+M67+M79+M91+M103+M115+M127+M139+M151+M187+M163+M175+M190</f>
        <v>0</v>
      </c>
      <c r="N191" s="155">
        <f>+N19+N31+N43+N55+N67+N79+N91+N103+N115+N127+N139+N151+N187+N163+N175+N190</f>
        <v>0</v>
      </c>
      <c r="O191" s="155">
        <f>+O19+O31+O43+O55+O67+O79+O91+O103+O115+O127+O139+O151+O187+O163+O175+O190</f>
        <v>0</v>
      </c>
      <c r="P191" s="157"/>
      <c r="Q191" s="158"/>
      <c r="R191" s="155">
        <f t="shared" ref="R191:AH191" si="123">+R19+R31+R43+R55+R67+R79+R91+R103+R115+R127+R139+R151+R187+R163+R175+R190</f>
        <v>0</v>
      </c>
      <c r="S191" s="155">
        <f t="shared" si="123"/>
        <v>0</v>
      </c>
      <c r="T191" s="155">
        <f t="shared" si="123"/>
        <v>0</v>
      </c>
      <c r="U191" s="155">
        <f t="shared" si="123"/>
        <v>0</v>
      </c>
      <c r="V191" s="155">
        <f t="shared" si="123"/>
        <v>0</v>
      </c>
      <c r="W191" s="155">
        <f t="shared" si="123"/>
        <v>0</v>
      </c>
      <c r="X191" s="155">
        <f t="shared" si="123"/>
        <v>0</v>
      </c>
      <c r="Y191" s="155">
        <f t="shared" si="123"/>
        <v>0</v>
      </c>
      <c r="Z191" s="155">
        <f t="shared" si="123"/>
        <v>0</v>
      </c>
      <c r="AA191" s="155">
        <f t="shared" si="123"/>
        <v>0</v>
      </c>
      <c r="AB191" s="155">
        <f t="shared" si="123"/>
        <v>0</v>
      </c>
      <c r="AC191" s="155">
        <f t="shared" si="123"/>
        <v>0</v>
      </c>
      <c r="AD191" s="155">
        <f t="shared" si="123"/>
        <v>0</v>
      </c>
      <c r="AE191" s="155">
        <f t="shared" si="123"/>
        <v>0</v>
      </c>
      <c r="AF191" s="155">
        <f t="shared" si="123"/>
        <v>0</v>
      </c>
      <c r="AG191" s="155">
        <f t="shared" si="123"/>
        <v>0</v>
      </c>
      <c r="AH191" s="155">
        <f t="shared" si="123"/>
        <v>0</v>
      </c>
      <c r="AI191" s="159">
        <f>IF(ISERROR(AH191/J191),0,AH191/J191)</f>
        <v>0</v>
      </c>
      <c r="AJ191" s="159">
        <f>IF(ISERROR(AH191/$AH$191),0,AH191/$AH$191)</f>
        <v>0</v>
      </c>
      <c r="AK191" s="15"/>
      <c r="AL191" s="15"/>
      <c r="AM191" s="15"/>
      <c r="AN191" s="15"/>
      <c r="AO191" s="15"/>
      <c r="AP191" s="15"/>
      <c r="AQ191" s="15"/>
      <c r="AR191" s="15"/>
    </row>
    <row r="192" spans="1:44">
      <c r="J192" s="46"/>
      <c r="R192" s="46"/>
      <c r="S192" s="46"/>
      <c r="T192" s="46"/>
      <c r="V192" s="46"/>
      <c r="W192" s="46"/>
      <c r="X192" s="46"/>
      <c r="Z192" s="46"/>
      <c r="AA192" s="46"/>
      <c r="AB192" s="46"/>
      <c r="AD192" s="46"/>
      <c r="AE192" s="46"/>
      <c r="AF192" s="46"/>
      <c r="AK192" s="12"/>
      <c r="AL192" s="12"/>
      <c r="AM192" s="12"/>
      <c r="AN192" s="12"/>
      <c r="AO192" s="12"/>
      <c r="AP192" s="12"/>
      <c r="AQ192" s="12"/>
      <c r="AR192" s="12"/>
    </row>
    <row r="193" spans="1:44">
      <c r="J193" s="46"/>
      <c r="R193" s="46"/>
      <c r="S193" s="46"/>
      <c r="T193" s="46"/>
      <c r="V193" s="46"/>
      <c r="W193" s="46"/>
      <c r="X193" s="46"/>
      <c r="Z193" s="46"/>
      <c r="AA193" s="46"/>
      <c r="AB193" s="46"/>
      <c r="AD193" s="46"/>
      <c r="AE193" s="46"/>
      <c r="AF193" s="46"/>
      <c r="AK193" s="12"/>
      <c r="AL193" s="12"/>
      <c r="AM193" s="12"/>
      <c r="AN193" s="12"/>
      <c r="AO193" s="12"/>
      <c r="AP193" s="12"/>
      <c r="AQ193" s="12"/>
      <c r="AR193" s="12"/>
    </row>
    <row r="194" spans="1:44">
      <c r="J194" s="46"/>
      <c r="R194" s="46"/>
      <c r="S194" s="46"/>
      <c r="T194" s="46"/>
      <c r="V194" s="46"/>
      <c r="W194" s="46"/>
      <c r="X194" s="46"/>
      <c r="Z194" s="46"/>
      <c r="AA194" s="46"/>
      <c r="AB194" s="46"/>
      <c r="AD194" s="46"/>
      <c r="AE194" s="46"/>
      <c r="AF194" s="46"/>
    </row>
    <row r="195" spans="1:44">
      <c r="J195" s="46"/>
      <c r="R195" s="46"/>
      <c r="S195" s="46"/>
      <c r="T195" s="46"/>
      <c r="V195" s="46"/>
      <c r="W195" s="46"/>
      <c r="X195" s="46"/>
      <c r="Z195" s="46"/>
      <c r="AA195" s="46"/>
      <c r="AB195" s="46"/>
      <c r="AD195" s="46"/>
      <c r="AE195" s="46"/>
      <c r="AF195" s="46"/>
      <c r="AK195" s="12"/>
      <c r="AL195" s="12"/>
      <c r="AM195" s="12"/>
      <c r="AN195" s="12"/>
      <c r="AO195" s="12"/>
      <c r="AP195" s="12"/>
      <c r="AQ195" s="12"/>
      <c r="AR195" s="12"/>
    </row>
    <row r="196" spans="1:44">
      <c r="J196" s="46"/>
      <c r="R196" s="46"/>
      <c r="S196" s="46"/>
      <c r="T196" s="46"/>
      <c r="V196" s="46"/>
      <c r="W196" s="46"/>
      <c r="X196" s="46"/>
      <c r="Z196" s="46"/>
      <c r="AA196" s="46"/>
      <c r="AB196" s="46"/>
      <c r="AD196" s="46"/>
      <c r="AE196" s="46"/>
      <c r="AF196" s="46"/>
    </row>
    <row r="197" spans="1:44">
      <c r="J197" s="46"/>
      <c r="R197" s="46"/>
      <c r="S197" s="46"/>
      <c r="T197" s="46"/>
      <c r="V197" s="46"/>
      <c r="W197" s="46"/>
      <c r="X197" s="46"/>
      <c r="Z197" s="46"/>
      <c r="AA197" s="46"/>
      <c r="AB197" s="46"/>
      <c r="AD197" s="46"/>
      <c r="AE197" s="46"/>
      <c r="AF197" s="46"/>
    </row>
    <row r="198" spans="1:44">
      <c r="J198" s="46"/>
      <c r="R198" s="46"/>
      <c r="S198" s="46"/>
      <c r="T198" s="46"/>
      <c r="V198" s="46"/>
      <c r="W198" s="46"/>
      <c r="X198" s="46"/>
      <c r="Z198" s="46"/>
      <c r="AA198" s="46"/>
      <c r="AB198" s="46"/>
      <c r="AD198" s="46"/>
      <c r="AE198" s="46"/>
      <c r="AF198" s="46"/>
    </row>
    <row r="199" spans="1:44">
      <c r="J199" s="46"/>
      <c r="R199" s="46"/>
      <c r="S199" s="46"/>
      <c r="T199" s="46"/>
      <c r="V199" s="46"/>
      <c r="W199" s="46"/>
      <c r="X199" s="46"/>
      <c r="Z199" s="46"/>
      <c r="AA199" s="46"/>
      <c r="AB199" s="46"/>
      <c r="AD199" s="46"/>
      <c r="AE199" s="46"/>
      <c r="AF199" s="46"/>
    </row>
    <row r="200" spans="1:44">
      <c r="A200" s="15"/>
      <c r="J200" s="46"/>
      <c r="R200" s="46"/>
      <c r="S200" s="46"/>
      <c r="T200" s="46"/>
      <c r="V200" s="46"/>
      <c r="W200" s="46"/>
      <c r="X200" s="46"/>
      <c r="Z200" s="46"/>
      <c r="AA200" s="46"/>
      <c r="AB200" s="46"/>
      <c r="AD200" s="46"/>
      <c r="AE200" s="46"/>
      <c r="AF200" s="46"/>
    </row>
    <row r="201" spans="1:44">
      <c r="A201" s="15"/>
      <c r="J201" s="46"/>
      <c r="R201" s="46"/>
      <c r="S201" s="46"/>
      <c r="T201" s="46"/>
      <c r="V201" s="46"/>
      <c r="W201" s="46"/>
      <c r="X201" s="46"/>
      <c r="Z201" s="46"/>
      <c r="AA201" s="46"/>
      <c r="AB201" s="46"/>
      <c r="AD201" s="46"/>
      <c r="AE201" s="46"/>
      <c r="AF201" s="46"/>
    </row>
    <row r="202" spans="1:44">
      <c r="A202" s="15"/>
      <c r="J202" s="46"/>
      <c r="R202" s="46"/>
      <c r="S202" s="46"/>
      <c r="T202" s="46"/>
      <c r="V202" s="46"/>
      <c r="W202" s="46"/>
      <c r="X202" s="46"/>
      <c r="Z202" s="46"/>
      <c r="AA202" s="46"/>
      <c r="AB202" s="46"/>
      <c r="AD202" s="46"/>
      <c r="AE202" s="46"/>
      <c r="AF202" s="46"/>
    </row>
    <row r="203" spans="1:44">
      <c r="A203" s="15"/>
      <c r="J203" s="46"/>
      <c r="R203" s="46"/>
      <c r="S203" s="46"/>
      <c r="T203" s="46"/>
      <c r="V203" s="46"/>
      <c r="W203" s="46"/>
      <c r="X203" s="46"/>
      <c r="Z203" s="46"/>
      <c r="AA203" s="46"/>
      <c r="AB203" s="46"/>
      <c r="AD203" s="46"/>
      <c r="AE203" s="46"/>
      <c r="AF203" s="46"/>
    </row>
    <row r="204" spans="1:44">
      <c r="A204" s="15"/>
      <c r="J204" s="46"/>
      <c r="R204" s="46"/>
      <c r="S204" s="46"/>
      <c r="T204" s="46"/>
      <c r="V204" s="46"/>
      <c r="W204" s="46"/>
      <c r="X204" s="46"/>
      <c r="Z204" s="46"/>
      <c r="AA204" s="46"/>
      <c r="AB204" s="46"/>
      <c r="AD204" s="46"/>
      <c r="AE204" s="46"/>
      <c r="AF204" s="46"/>
    </row>
    <row r="205" spans="1:44">
      <c r="A205" s="15"/>
      <c r="J205" s="46"/>
      <c r="R205" s="46"/>
      <c r="S205" s="46"/>
      <c r="T205" s="46"/>
      <c r="V205" s="46"/>
      <c r="W205" s="46"/>
      <c r="X205" s="46"/>
      <c r="Z205" s="46"/>
      <c r="AA205" s="46"/>
      <c r="AB205" s="46"/>
      <c r="AD205" s="46"/>
      <c r="AE205" s="46"/>
      <c r="AF205" s="46"/>
    </row>
    <row r="206" spans="1:44">
      <c r="A206" s="15"/>
      <c r="J206" s="46"/>
      <c r="R206" s="46"/>
      <c r="S206" s="46"/>
      <c r="T206" s="46"/>
      <c r="V206" s="46"/>
      <c r="W206" s="46"/>
      <c r="X206" s="46"/>
      <c r="Z206" s="46"/>
      <c r="AA206" s="46"/>
      <c r="AB206" s="46"/>
      <c r="AD206" s="46"/>
      <c r="AE206" s="46"/>
      <c r="AF206" s="46"/>
    </row>
    <row r="207" spans="1:44">
      <c r="A207" s="15"/>
      <c r="J207" s="46"/>
      <c r="R207" s="46"/>
      <c r="S207" s="46"/>
      <c r="T207" s="46"/>
      <c r="V207" s="46"/>
      <c r="W207" s="46"/>
      <c r="X207" s="46"/>
      <c r="Z207" s="46"/>
      <c r="AA207" s="46"/>
      <c r="AB207" s="46"/>
      <c r="AD207" s="46"/>
      <c r="AE207" s="46"/>
      <c r="AF207" s="46"/>
    </row>
    <row r="208" spans="1:44">
      <c r="A208" s="15"/>
      <c r="J208" s="46"/>
      <c r="R208" s="46"/>
      <c r="S208" s="46"/>
      <c r="T208" s="46"/>
      <c r="V208" s="46"/>
      <c r="W208" s="46"/>
      <c r="X208" s="46"/>
      <c r="Z208" s="46"/>
      <c r="AA208" s="46"/>
      <c r="AB208" s="46"/>
      <c r="AD208" s="46"/>
      <c r="AE208" s="46"/>
      <c r="AF208" s="46"/>
    </row>
  </sheetData>
  <mergeCells count="62">
    <mergeCell ref="M6:O6"/>
    <mergeCell ref="A1:AJ1"/>
    <mergeCell ref="A2:AJ2"/>
    <mergeCell ref="A3:AJ3"/>
    <mergeCell ref="A4:AJ4"/>
    <mergeCell ref="A5:U5"/>
    <mergeCell ref="A6:A7"/>
    <mergeCell ref="B6:B7"/>
    <mergeCell ref="D6:D7"/>
    <mergeCell ref="E6:E7"/>
    <mergeCell ref="F6:F7"/>
    <mergeCell ref="G6:G7"/>
    <mergeCell ref="H6:I6"/>
    <mergeCell ref="J6:J7"/>
    <mergeCell ref="K6:K7"/>
    <mergeCell ref="L6:L7"/>
    <mergeCell ref="AI6:AJ6"/>
    <mergeCell ref="P6:P7"/>
    <mergeCell ref="Q6:Q7"/>
    <mergeCell ref="R6:T6"/>
    <mergeCell ref="U6:U7"/>
    <mergeCell ref="V6:X6"/>
    <mergeCell ref="Y6:Y7"/>
    <mergeCell ref="Z6:AB6"/>
    <mergeCell ref="AC6:AC7"/>
    <mergeCell ref="AD6:AF6"/>
    <mergeCell ref="AG6:AG7"/>
    <mergeCell ref="AH6:AH7"/>
    <mergeCell ref="A79:I79"/>
    <mergeCell ref="A8:E8"/>
    <mergeCell ref="A19:I19"/>
    <mergeCell ref="A20:E20"/>
    <mergeCell ref="A31:I31"/>
    <mergeCell ref="A32:E32"/>
    <mergeCell ref="A43:I43"/>
    <mergeCell ref="A44:E44"/>
    <mergeCell ref="A55:I55"/>
    <mergeCell ref="A56:E56"/>
    <mergeCell ref="A67:I67"/>
    <mergeCell ref="A68:E68"/>
    <mergeCell ref="A151:I151"/>
    <mergeCell ref="A80:E80"/>
    <mergeCell ref="A91:I91"/>
    <mergeCell ref="A92:E92"/>
    <mergeCell ref="A103:I103"/>
    <mergeCell ref="A104:E104"/>
    <mergeCell ref="A115:I115"/>
    <mergeCell ref="A116:E116"/>
    <mergeCell ref="A127:I127"/>
    <mergeCell ref="A128:E128"/>
    <mergeCell ref="A139:I139"/>
    <mergeCell ref="A140:E140"/>
    <mergeCell ref="J188:J189"/>
    <mergeCell ref="A188:E188"/>
    <mergeCell ref="A190:I190"/>
    <mergeCell ref="A191:I191"/>
    <mergeCell ref="A152:E152"/>
    <mergeCell ref="A163:I163"/>
    <mergeCell ref="A164:E164"/>
    <mergeCell ref="A175:I175"/>
    <mergeCell ref="A176:E176"/>
    <mergeCell ref="A187:I187"/>
  </mergeCells>
  <dataValidations count="11">
    <dataValidation type="date" errorStyle="information" operator="greaterThan" allowBlank="1" showInputMessage="1" showErrorMessage="1" errorTitle="SÓLO FECHAS" error="Las fechas corresponden al presupuesto 2015 o más" sqref="I9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>
      <formula1>41275</formula1>
    </dataValidation>
    <dataValidation type="date" operator="greaterThan" allowBlank="1" showInputMessage="1" showErrorMessage="1" errorTitle="Error en Ingresos de Fechas" error="La fecha debe corresponder al Año 2014." sqref="D189">
      <formula1>42005</formula1>
    </dataValidation>
    <dataValidation type="decimal" allowBlank="1" showInputMessage="1" showErrorMessage="1" errorTitle="Sólo números" error="Sólo ingresar números sin letras_x000a_" sqref="M117 AD189:AF189 M59:N66 M106:N114 M189 M118:N126 V189:X189 Z189:AB189 V117:X126 R189:T189 V177:X186 Z177:AB186 AD177:AF186 R177:T186 V165:X174 Z165:AB174 AD165:AF174 R165:T174 V153:X162 Z153:AB162 AD153:AF162 R153:T162 V141:X150 Z141:AB150 AD141:AF150 R141:T150 V129:X138 Z129:AB138 AD129:AF138 R129:T138 AD117:AF126 Z117:AB126 AD105:AF114 R117:T126 V105:X114 Z105:AB114 AD57:AF66 R105:T114 V93:X102 Z93:AB102 AD93:AF102 R93:T102 V81:X90 Z81:AB90 AD81:AF90 R81:T90 V69:X78 Z69:AB78 AD69:AF78 R69:T78 V57:X66 Z57:AB66 M57:M58 R57:T66 Z9:AB18 AD9:AF18 M21:N30 V21:X30 R9:T18 V9:X18 AD21:AF30 Z21:AB30 M33:N42 R21:T30 V33:X42 Z33:AB42 AD33:AF42 M45:N54 M105 V45:X54 Z45:AB54 AD45:AF54 R45:T54 M165:N174 M141:N150 M93:N102 M69:N78 R33:T42 M81:N90 M129:N138 M9:N18 M153:N162 M177:N186">
      <formula1>-100000000</formula1>
      <formula2>10000000000</formula2>
    </dataValidation>
    <dataValidation type="textLength" operator="lessThanOrEqual" allowBlank="1" showInputMessage="1" showErrorMessage="1" sqref="K105:K114 K141:K150 K177:K186 K129:K138 K93:K102 K33:K42 K165:K174 K117:K126 K153:K162 K81:K90 K57:K66 K45:K54 K189 K9:K18 K21:K30 K69:K78">
      <formula1>255</formula1>
    </dataValidation>
    <dataValidation type="date" errorStyle="information" operator="greaterThan" allowBlank="1" showInputMessage="1" showErrorMessage="1" errorTitle="SÓLO FECHAS" error="Las fechas corresponden al presupuesto 2014" sqref="H108:I114 H10:I10 I168:I174 H156:I162 H93:I94 H96:I102 H141:I142 H144:I150 H81:I82 H84:I90 H165:I166 H153:I154 H69:I70 H72:I78 H171:H174 H120:I126 H60:I66 H168:H169 H106:I106 H12:I18 H118:I118 H21:I22 H24:I30 H129:I130 H132:I138 H33:I34 H36:I42 H177:I178 H180:I186 H45:I46 H48:I54">
      <formula1>42005</formula1>
    </dataValidation>
    <dataValidation type="date" operator="greaterThan" allowBlank="1" showInputMessage="1" showErrorMessage="1" errorTitle="SÓLO FECHAS" error="Las fechas corresponden a las del Año 2013" sqref="H107:I107 H95:I95 H143:I143 H83:I83 H167:I167 H71:I71 H119:I119 H59:I59 H11:I11 H155:I155 H23:I23 H131:I131 H35:I35 H179:I179 H47:I47">
      <formula1>42005</formula1>
    </dataValidation>
    <dataValidation type="textLength" operator="lessThanOrEqual" allowBlank="1" showInputMessage="1" showErrorMessage="1" errorTitle="MÁXIMO DE CARACTERES SOBREPASADO" error="Sólo 255 caracteres por celdas" sqref="E9:G18 E105:G114 L59:L66 L106:L114 P117:Q126 P130:Q138 C21:C30 C33:C42 C45:C54 C106:C114 C69:C78 C81:C90 C93:C102 N105 N117 C129:C138 C141:C150 C177:C186 C165:C174 C153:C162 P57:Q66 E117:G126 E57:G66 E177:G186 L177:L186 P177:Q186 E165:G174 L165:L174 P165:Q174 E153:G162 L153:L162 P153:Q162 E141:G150 L141:L150 P141:Q150 E129:G138 L129:L138 C9:C18 C118:C126 Q129 L118:L126 P189:Q189 N189 P105:Q114 E93:G102 L93:L102 P93:Q102 E81:G90 L81:L90 P81:Q90 E69:G78 L69:L78 P69:Q78 E189:G189 C59:C66 N57:N58 L9:L18 P9:Q18 E21:G30 L21:L30 P21:Q30 E33:G42 L33:L42 P33:Q42 E45:G54 L45:L54 P45:Q54">
      <formula1>255</formula1>
    </dataValidation>
    <dataValidation type="date" operator="greaterThan" allowBlank="1" showInputMessage="1" showErrorMessage="1" errorTitle="Error en Ingresos de Fechas" error="La fecha debe corresponder al Año 2014." sqref="D9:D18 D59:D66 D177:D186 D165:D174 D153:D162 D141:D150 D129:D138 D118:D126 D93:D102 D81:D90 D69:D78 D106:D114 D45:D54 D33:D42 D21:D30">
      <formula1>41275</formula1>
    </dataValidation>
    <dataValidation allowBlank="1" showInputMessage="1" showErrorMessage="1" errorTitle="Sólo números" error="Sólo ingresar números sin letras_x000a_" sqref="O8:O18 O56:O66 O116:O126 O176:O186 O164:O174 O152:O162 O140:O150 O128:O138 P129 O188:O189 O92:O102 O80:O90 O68:O78 O104:O114 O44:O54 O32:O42 O20:O30"/>
    <dataValidation type="date" errorStyle="information" operator="greaterThan" allowBlank="1" showInputMessage="1" showErrorMessage="1" errorTitle="SÓLO FECHAS" error="Las fechas corresponden al Presupuesto 2014" sqref="H170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2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11</vt:i4>
      </vt:variant>
    </vt:vector>
  </HeadingPairs>
  <TitlesOfParts>
    <vt:vector size="33" baseType="lpstr">
      <vt:lpstr>24-01-001 Ind. Proy</vt:lpstr>
      <vt:lpstr>24-01-001 Res. Proy</vt:lpstr>
      <vt:lpstr>24-02-001 Ind. Proy</vt:lpstr>
      <vt:lpstr>24-02-001 Res. Proy</vt:lpstr>
      <vt:lpstr>24-02-002 Ind. Proy</vt:lpstr>
      <vt:lpstr>24-02-002 Res. Proy</vt:lpstr>
      <vt:lpstr>24-02-003 Ind. Proy</vt:lpstr>
      <vt:lpstr>24-02-003 Res. Proy</vt:lpstr>
      <vt:lpstr>24-03-001 Ind. Proy</vt:lpstr>
      <vt:lpstr>24-03-001 Res. Proy</vt:lpstr>
      <vt:lpstr>24-03-002 Ind. Proy</vt:lpstr>
      <vt:lpstr>24-03-002 Res. Proy</vt:lpstr>
      <vt:lpstr>24-03-003 Ind. Proy</vt:lpstr>
      <vt:lpstr>24-03-003 Res. Proy</vt:lpstr>
      <vt:lpstr>24-03-005 Ind. Proy</vt:lpstr>
      <vt:lpstr>24-03-005 Res. Proy</vt:lpstr>
      <vt:lpstr>24-03-006 Ind. Proy</vt:lpstr>
      <vt:lpstr>24-03-006 Res. Proy</vt:lpstr>
      <vt:lpstr>24-03-007 Ind. Proy</vt:lpstr>
      <vt:lpstr>24-03-007 Res. Proy</vt:lpstr>
      <vt:lpstr>24-03-008 Ind. Proy</vt:lpstr>
      <vt:lpstr>24-03-008 Res. Proy</vt:lpstr>
      <vt:lpstr>'24-01-001 Ind. Proy'!Área_de_impresión</vt:lpstr>
      <vt:lpstr>'24-02-001 Ind. Proy'!Área_de_impresión</vt:lpstr>
      <vt:lpstr>'24-02-002 Ind. Proy'!Área_de_impresión</vt:lpstr>
      <vt:lpstr>'24-02-003 Ind. Proy'!Área_de_impresión</vt:lpstr>
      <vt:lpstr>'24-03-001 Ind. Proy'!Área_de_impresión</vt:lpstr>
      <vt:lpstr>'24-03-002 Ind. Proy'!Área_de_impresión</vt:lpstr>
      <vt:lpstr>'24-03-003 Ind. Proy'!Área_de_impresión</vt:lpstr>
      <vt:lpstr>'24-03-005 Ind. Proy'!Área_de_impresión</vt:lpstr>
      <vt:lpstr>'24-03-006 Ind. Proy'!Área_de_impresión</vt:lpstr>
      <vt:lpstr>'24-03-007 Ind. Proy'!Área_de_impresión</vt:lpstr>
      <vt:lpstr>'24-03-008 Ind. Proy'!Área_de_impresión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Oyanedel</dc:creator>
  <cp:lastModifiedBy>mtoros</cp:lastModifiedBy>
  <cp:lastPrinted>2017-04-26T20:03:30Z</cp:lastPrinted>
  <dcterms:created xsi:type="dcterms:W3CDTF">2014-04-01T14:20:29Z</dcterms:created>
  <dcterms:modified xsi:type="dcterms:W3CDTF">2017-04-26T20:03:32Z</dcterms:modified>
</cp:coreProperties>
</file>